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tabRatio="841" activeTab="0"/>
  </bookViews>
  <sheets>
    <sheet name="Roster &amp; Lineup (12)" sheetId="1" r:id="rId1"/>
    <sheet name="Roster &amp; Lineup (11)" sheetId="2" r:id="rId2"/>
    <sheet name="Roster &amp; Lineup (Scr)" sheetId="3" r:id="rId3"/>
    <sheet name="Preferred Positions" sheetId="4" r:id="rId4"/>
    <sheet name="Check 12" sheetId="5" r:id="rId5"/>
    <sheet name="Check 11" sheetId="6" r:id="rId6"/>
    <sheet name="Check Sri" sheetId="7" r:id="rId7"/>
    <sheet name="13 Players" sheetId="8" r:id="rId8"/>
  </sheets>
  <definedNames/>
  <calcPr fullCalcOnLoad="1"/>
</workbook>
</file>

<file path=xl/sharedStrings.xml><?xml version="1.0" encoding="utf-8"?>
<sst xmlns="http://schemas.openxmlformats.org/spreadsheetml/2006/main" count="559" uniqueCount="39">
  <si>
    <t>Name</t>
  </si>
  <si>
    <t>Walker</t>
  </si>
  <si>
    <t>RF</t>
  </si>
  <si>
    <t>XX</t>
  </si>
  <si>
    <t>2B</t>
  </si>
  <si>
    <t>P</t>
  </si>
  <si>
    <t>Trevor</t>
  </si>
  <si>
    <t>LC</t>
  </si>
  <si>
    <t>3B</t>
  </si>
  <si>
    <t>C</t>
  </si>
  <si>
    <t>Jacob</t>
  </si>
  <si>
    <t>1B</t>
  </si>
  <si>
    <t>SS</t>
  </si>
  <si>
    <t>LF</t>
  </si>
  <si>
    <t>Jayden</t>
  </si>
  <si>
    <t>Noah</t>
  </si>
  <si>
    <t>RC</t>
  </si>
  <si>
    <t>Eric</t>
  </si>
  <si>
    <t>B</t>
  </si>
  <si>
    <t>R</t>
  </si>
  <si>
    <t>L</t>
  </si>
  <si>
    <t>S</t>
  </si>
  <si>
    <t>Matthew</t>
  </si>
  <si>
    <t>Tyler</t>
  </si>
  <si>
    <t>Marty</t>
  </si>
  <si>
    <t>Austin</t>
  </si>
  <si>
    <t>Hunter</t>
  </si>
  <si>
    <t>Kyle</t>
  </si>
  <si>
    <t>Derek</t>
  </si>
  <si>
    <t>Position</t>
  </si>
  <si>
    <t>Players</t>
  </si>
  <si>
    <t>1st</t>
  </si>
  <si>
    <t>2nd</t>
  </si>
  <si>
    <t>3rd</t>
  </si>
  <si>
    <t>4th</t>
  </si>
  <si>
    <t>5th</t>
  </si>
  <si>
    <t>6th</t>
  </si>
  <si>
    <t>Out</t>
  </si>
  <si>
    <t>OUT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</si>
</sst>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20"/>
      <color indexed="9"/>
      <name val="Comic Sans MS"/>
      <family val="4"/>
    </font>
    <font>
      <sz val="20"/>
      <name val="Comic Sans MS"/>
      <family val="4"/>
    </font>
    <font>
      <sz val="20"/>
      <color indexed="12"/>
      <name val="Comic Sans MS"/>
      <family val="4"/>
    </font>
    <font>
      <sz val="20"/>
      <color indexed="8"/>
      <name val="Comic Sans MS"/>
      <family val="4"/>
    </font>
    <font>
      <sz val="14"/>
      <color indexed="10"/>
      <name val="Comic Sans MS"/>
      <family val="4"/>
    </font>
    <font>
      <b/>
      <sz val="14"/>
      <color indexed="60"/>
      <name val="Eras Medium ITC"/>
      <family val="2"/>
    </font>
    <font>
      <sz val="14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b/>
      <sz val="14"/>
      <name val="Arial"/>
      <family val="2"/>
    </font>
    <font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4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5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90" zoomScaleNormal="90" workbookViewId="0" topLeftCell="A1">
      <selection activeCell="C14" sqref="C14"/>
    </sheetView>
  </sheetViews>
  <sheetFormatPr defaultColWidth="9.140625" defaultRowHeight="12.75"/>
  <cols>
    <col min="1" max="1" width="17.8515625" style="0" customWidth="1"/>
    <col min="2" max="2" width="7.7109375" style="0" customWidth="1"/>
    <col min="3" max="3" width="7.8515625" style="0" customWidth="1"/>
    <col min="4" max="6" width="7.7109375" style="0" customWidth="1"/>
    <col min="7" max="7" width="7.57421875" style="0" customWidth="1"/>
    <col min="8" max="8" width="7.28125" style="0" customWidth="1"/>
    <col min="9" max="9" width="9.8515625" style="0" bestFit="1" customWidth="1"/>
  </cols>
  <sheetData>
    <row r="1" spans="1:8" ht="32.25" thickBot="1">
      <c r="A1" s="1" t="s">
        <v>0</v>
      </c>
      <c r="B1" s="5" t="s">
        <v>18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</row>
    <row r="2" spans="1:9" ht="32.25" thickBot="1">
      <c r="A2" s="2" t="s">
        <v>22</v>
      </c>
      <c r="B2" s="4" t="s">
        <v>19</v>
      </c>
      <c r="C2" s="3" t="s">
        <v>4</v>
      </c>
      <c r="D2" s="3" t="s">
        <v>12</v>
      </c>
      <c r="E2" s="3" t="s">
        <v>5</v>
      </c>
      <c r="F2" s="3" t="s">
        <v>5</v>
      </c>
      <c r="G2" s="4" t="s">
        <v>3</v>
      </c>
      <c r="H2" s="3" t="s">
        <v>5</v>
      </c>
      <c r="I2" s="15"/>
    </row>
    <row r="3" spans="1:8" ht="31.5">
      <c r="A3" s="2" t="s">
        <v>14</v>
      </c>
      <c r="B3" s="4" t="s">
        <v>20</v>
      </c>
      <c r="C3" s="4" t="s">
        <v>3</v>
      </c>
      <c r="D3" s="3" t="s">
        <v>4</v>
      </c>
      <c r="E3" s="3" t="s">
        <v>11</v>
      </c>
      <c r="F3" s="3" t="s">
        <v>11</v>
      </c>
      <c r="G3" s="3" t="s">
        <v>4</v>
      </c>
      <c r="H3" s="3" t="s">
        <v>4</v>
      </c>
    </row>
    <row r="4" spans="1:8" ht="31.5">
      <c r="A4" s="2" t="s">
        <v>1</v>
      </c>
      <c r="B4" s="4" t="s">
        <v>19</v>
      </c>
      <c r="C4" s="3" t="s">
        <v>12</v>
      </c>
      <c r="D4" s="4" t="s">
        <v>3</v>
      </c>
      <c r="E4" s="3" t="s">
        <v>12</v>
      </c>
      <c r="F4" s="3" t="s">
        <v>4</v>
      </c>
      <c r="G4" s="3" t="s">
        <v>12</v>
      </c>
      <c r="H4" s="3" t="s">
        <v>12</v>
      </c>
    </row>
    <row r="5" spans="1:8" ht="31.5">
      <c r="A5" s="2" t="s">
        <v>23</v>
      </c>
      <c r="B5" s="4" t="s">
        <v>19</v>
      </c>
      <c r="C5" s="3" t="s">
        <v>11</v>
      </c>
      <c r="D5" s="3" t="s">
        <v>11</v>
      </c>
      <c r="E5" s="3" t="s">
        <v>4</v>
      </c>
      <c r="F5" s="4" t="s">
        <v>3</v>
      </c>
      <c r="G5" s="3" t="s">
        <v>11</v>
      </c>
      <c r="H5" s="3" t="s">
        <v>11</v>
      </c>
    </row>
    <row r="6" spans="1:8" ht="31.5">
      <c r="A6" s="2" t="s">
        <v>15</v>
      </c>
      <c r="B6" s="4" t="s">
        <v>21</v>
      </c>
      <c r="C6" s="3" t="s">
        <v>8</v>
      </c>
      <c r="D6" s="3" t="s">
        <v>8</v>
      </c>
      <c r="E6" s="4" t="s">
        <v>3</v>
      </c>
      <c r="F6" s="3" t="s">
        <v>12</v>
      </c>
      <c r="G6" s="3" t="s">
        <v>8</v>
      </c>
      <c r="H6" s="3" t="s">
        <v>8</v>
      </c>
    </row>
    <row r="7" spans="1:8" ht="31.5">
      <c r="A7" s="2" t="s">
        <v>25</v>
      </c>
      <c r="B7" s="4" t="s">
        <v>19</v>
      </c>
      <c r="C7" s="3" t="s">
        <v>5</v>
      </c>
      <c r="D7" s="3" t="s">
        <v>5</v>
      </c>
      <c r="E7" s="3" t="s">
        <v>9</v>
      </c>
      <c r="F7" s="3" t="s">
        <v>9</v>
      </c>
      <c r="G7" s="3" t="s">
        <v>5</v>
      </c>
      <c r="H7" s="4" t="s">
        <v>3</v>
      </c>
    </row>
    <row r="8" spans="1:8" ht="31.5">
      <c r="A8" s="2" t="s">
        <v>28</v>
      </c>
      <c r="B8" s="4" t="s">
        <v>19</v>
      </c>
      <c r="C8" s="4" t="s">
        <v>3</v>
      </c>
      <c r="D8" s="3" t="s">
        <v>16</v>
      </c>
      <c r="E8" s="3" t="s">
        <v>16</v>
      </c>
      <c r="F8" s="3" t="s">
        <v>7</v>
      </c>
      <c r="G8" s="3" t="s">
        <v>13</v>
      </c>
      <c r="H8" s="3" t="s">
        <v>16</v>
      </c>
    </row>
    <row r="9" spans="1:8" ht="31.5">
      <c r="A9" s="2" t="s">
        <v>17</v>
      </c>
      <c r="B9" s="4" t="s">
        <v>19</v>
      </c>
      <c r="C9" s="3" t="s">
        <v>7</v>
      </c>
      <c r="D9" s="3" t="s">
        <v>7</v>
      </c>
      <c r="E9" s="3" t="s">
        <v>8</v>
      </c>
      <c r="F9" s="3" t="s">
        <v>8</v>
      </c>
      <c r="G9" s="3" t="s">
        <v>7</v>
      </c>
      <c r="H9" s="4" t="s">
        <v>3</v>
      </c>
    </row>
    <row r="10" spans="1:8" ht="31.5">
      <c r="A10" s="2" t="s">
        <v>26</v>
      </c>
      <c r="B10" s="4" t="s">
        <v>19</v>
      </c>
      <c r="C10" s="3" t="s">
        <v>13</v>
      </c>
      <c r="D10" s="3" t="s">
        <v>13</v>
      </c>
      <c r="E10" s="3" t="s">
        <v>2</v>
      </c>
      <c r="F10" s="3" t="s">
        <v>2</v>
      </c>
      <c r="G10" s="4" t="s">
        <v>3</v>
      </c>
      <c r="H10" s="3" t="s">
        <v>13</v>
      </c>
    </row>
    <row r="11" spans="1:8" ht="31.5">
      <c r="A11" s="2" t="s">
        <v>6</v>
      </c>
      <c r="B11" s="4" t="s">
        <v>19</v>
      </c>
      <c r="C11" s="3" t="s">
        <v>9</v>
      </c>
      <c r="D11" s="3" t="s">
        <v>9</v>
      </c>
      <c r="E11" s="4" t="s">
        <v>3</v>
      </c>
      <c r="F11" s="3" t="s">
        <v>16</v>
      </c>
      <c r="G11" s="3" t="s">
        <v>9</v>
      </c>
      <c r="H11" s="3" t="s">
        <v>9</v>
      </c>
    </row>
    <row r="12" spans="1:8" ht="31.5">
      <c r="A12" s="2" t="s">
        <v>24</v>
      </c>
      <c r="B12" s="4" t="s">
        <v>19</v>
      </c>
      <c r="C12" s="3" t="s">
        <v>16</v>
      </c>
      <c r="D12" s="3" t="s">
        <v>2</v>
      </c>
      <c r="E12" s="3" t="s">
        <v>7</v>
      </c>
      <c r="F12" s="4" t="s">
        <v>3</v>
      </c>
      <c r="G12" s="3" t="s">
        <v>16</v>
      </c>
      <c r="H12" s="3" t="s">
        <v>7</v>
      </c>
    </row>
    <row r="13" spans="1:8" ht="31.5">
      <c r="A13" s="2" t="s">
        <v>27</v>
      </c>
      <c r="B13" s="4" t="s">
        <v>20</v>
      </c>
      <c r="C13" s="3" t="s">
        <v>2</v>
      </c>
      <c r="D13" s="4" t="s">
        <v>3</v>
      </c>
      <c r="E13" s="3" t="s">
        <v>13</v>
      </c>
      <c r="F13" s="3" t="s">
        <v>13</v>
      </c>
      <c r="G13" s="3" t="s">
        <v>2</v>
      </c>
      <c r="H13" s="3" t="s">
        <v>2</v>
      </c>
    </row>
    <row r="14" spans="3:8" ht="19.5" customHeight="1">
      <c r="C14" s="14" t="str">
        <f>IF('Check 12'!A27=11,"PLAY","OUT")</f>
        <v>PLAY</v>
      </c>
      <c r="D14" s="14" t="str">
        <f>IF('Check 12'!B27=11,"PLAY","OUT")</f>
        <v>PLAY</v>
      </c>
      <c r="E14" s="14" t="str">
        <f>IF('Check 12'!C27=11,"PLAY","OUT")</f>
        <v>PLAY</v>
      </c>
      <c r="F14" s="14" t="str">
        <f>IF('Check 12'!D27=11,"PLAY","OUT")</f>
        <v>PLAY</v>
      </c>
      <c r="G14" s="14" t="str">
        <f>IF('Check 12'!E27=11,"PLAY","OUT")</f>
        <v>PLAY</v>
      </c>
      <c r="H14" s="14" t="str">
        <f>IF('Check 12'!F27=11,"PLAY","OUT")</f>
        <v>PLAY</v>
      </c>
    </row>
    <row r="15" ht="21">
      <c r="A15" s="6"/>
    </row>
    <row r="16" ht="21">
      <c r="A16" s="6"/>
    </row>
    <row r="17" ht="21">
      <c r="A17" s="6"/>
    </row>
    <row r="18" ht="21">
      <c r="A18" s="6"/>
    </row>
    <row r="19" ht="21">
      <c r="A19" s="6"/>
    </row>
    <row r="20" ht="21">
      <c r="A20" s="6"/>
    </row>
    <row r="21" ht="21">
      <c r="A21" s="6"/>
    </row>
    <row r="22" ht="18.75">
      <c r="A22" s="7"/>
    </row>
    <row r="23" ht="18.75">
      <c r="A23" s="7"/>
    </row>
    <row r="24" ht="18.75">
      <c r="A24" s="7"/>
    </row>
  </sheetData>
  <conditionalFormatting sqref="C14:H14">
    <cfRule type="cellIs" priority="1" dxfId="0" operator="equal" stopIfTrue="1">
      <formula>"PLAY"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workbookViewId="0" topLeftCell="A1">
      <selection activeCell="B19" sqref="B19"/>
    </sheetView>
  </sheetViews>
  <sheetFormatPr defaultColWidth="9.140625" defaultRowHeight="12.75"/>
  <cols>
    <col min="1" max="1" width="17.8515625" style="0" customWidth="1"/>
    <col min="2" max="2" width="7.7109375" style="0" customWidth="1"/>
    <col min="3" max="3" width="7.8515625" style="0" customWidth="1"/>
    <col min="4" max="6" width="7.7109375" style="0" customWidth="1"/>
    <col min="7" max="7" width="7.57421875" style="0" customWidth="1"/>
    <col min="8" max="8" width="7.28125" style="0" customWidth="1"/>
  </cols>
  <sheetData>
    <row r="1" spans="1:8" ht="31.5">
      <c r="A1" s="1" t="s">
        <v>0</v>
      </c>
      <c r="B1" s="5" t="s">
        <v>18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</row>
    <row r="2" spans="1:8" ht="31.5">
      <c r="A2" s="2" t="s">
        <v>22</v>
      </c>
      <c r="B2" s="4" t="s">
        <v>19</v>
      </c>
      <c r="C2" s="3" t="s">
        <v>12</v>
      </c>
      <c r="D2" s="3" t="s">
        <v>12</v>
      </c>
      <c r="E2" s="4" t="s">
        <v>3</v>
      </c>
      <c r="F2" s="3" t="s">
        <v>5</v>
      </c>
      <c r="G2" s="3" t="s">
        <v>12</v>
      </c>
      <c r="H2" s="3" t="s">
        <v>5</v>
      </c>
    </row>
    <row r="3" spans="1:8" ht="31.5">
      <c r="A3" s="2" t="s">
        <v>14</v>
      </c>
      <c r="B3" s="4" t="s">
        <v>20</v>
      </c>
      <c r="C3" s="4" t="s">
        <v>3</v>
      </c>
      <c r="D3" s="3" t="s">
        <v>4</v>
      </c>
      <c r="E3" s="3" t="s">
        <v>11</v>
      </c>
      <c r="F3" s="3" t="s">
        <v>11</v>
      </c>
      <c r="G3" s="3" t="s">
        <v>16</v>
      </c>
      <c r="H3" s="3" t="s">
        <v>12</v>
      </c>
    </row>
    <row r="4" spans="1:8" ht="31.5">
      <c r="A4" s="2" t="s">
        <v>1</v>
      </c>
      <c r="B4" s="4" t="s">
        <v>19</v>
      </c>
      <c r="C4" s="3" t="s">
        <v>4</v>
      </c>
      <c r="D4" s="4" t="s">
        <v>3</v>
      </c>
      <c r="E4" s="3" t="s">
        <v>4</v>
      </c>
      <c r="F4" s="3" t="s">
        <v>12</v>
      </c>
      <c r="G4" s="3" t="s">
        <v>4</v>
      </c>
      <c r="H4" s="3" t="s">
        <v>4</v>
      </c>
    </row>
    <row r="5" spans="1:8" ht="31.5">
      <c r="A5" s="2" t="s">
        <v>23</v>
      </c>
      <c r="B5" s="4" t="s">
        <v>19</v>
      </c>
      <c r="C5" s="3" t="s">
        <v>11</v>
      </c>
      <c r="D5" s="3" t="s">
        <v>11</v>
      </c>
      <c r="E5" s="3" t="s">
        <v>5</v>
      </c>
      <c r="F5" s="4" t="s">
        <v>3</v>
      </c>
      <c r="G5" s="3" t="s">
        <v>11</v>
      </c>
      <c r="H5" s="3" t="s">
        <v>11</v>
      </c>
    </row>
    <row r="6" spans="1:8" ht="31.5">
      <c r="A6" s="2" t="s">
        <v>15</v>
      </c>
      <c r="B6" s="4" t="s">
        <v>21</v>
      </c>
      <c r="C6" s="3" t="s">
        <v>8</v>
      </c>
      <c r="D6" s="3" t="s">
        <v>8</v>
      </c>
      <c r="E6" s="3" t="s">
        <v>12</v>
      </c>
      <c r="F6" s="4" t="s">
        <v>3</v>
      </c>
      <c r="G6" s="3" t="s">
        <v>8</v>
      </c>
      <c r="H6" s="3" t="s">
        <v>8</v>
      </c>
    </row>
    <row r="7" spans="1:8" ht="31.5">
      <c r="A7" s="2" t="s">
        <v>25</v>
      </c>
      <c r="B7" s="4" t="s">
        <v>19</v>
      </c>
      <c r="C7" s="3" t="s">
        <v>5</v>
      </c>
      <c r="D7" s="3" t="s">
        <v>5</v>
      </c>
      <c r="E7" s="3" t="s">
        <v>9</v>
      </c>
      <c r="F7" s="3" t="s">
        <v>9</v>
      </c>
      <c r="G7" s="3" t="s">
        <v>5</v>
      </c>
      <c r="H7" s="4" t="s">
        <v>3</v>
      </c>
    </row>
    <row r="8" spans="1:8" ht="31.5">
      <c r="A8" s="2" t="s">
        <v>28</v>
      </c>
      <c r="B8" s="4" t="s">
        <v>19</v>
      </c>
      <c r="C8" s="4" t="s">
        <v>3</v>
      </c>
      <c r="D8" s="3" t="s">
        <v>16</v>
      </c>
      <c r="E8" s="3" t="s">
        <v>16</v>
      </c>
      <c r="F8" s="3" t="s">
        <v>7</v>
      </c>
      <c r="G8" s="3" t="s">
        <v>13</v>
      </c>
      <c r="H8" s="3" t="s">
        <v>16</v>
      </c>
    </row>
    <row r="9" spans="1:8" ht="31.5">
      <c r="A9" s="2" t="s">
        <v>17</v>
      </c>
      <c r="B9" s="4" t="s">
        <v>19</v>
      </c>
      <c r="C9" s="3" t="s">
        <v>7</v>
      </c>
      <c r="D9" s="3" t="s">
        <v>7</v>
      </c>
      <c r="E9" s="3" t="s">
        <v>8</v>
      </c>
      <c r="F9" s="3" t="s">
        <v>8</v>
      </c>
      <c r="G9" s="3" t="s">
        <v>7</v>
      </c>
      <c r="H9" s="4" t="s">
        <v>3</v>
      </c>
    </row>
    <row r="10" spans="1:8" ht="31.5">
      <c r="A10" s="2" t="s">
        <v>26</v>
      </c>
      <c r="B10" s="4" t="s">
        <v>19</v>
      </c>
      <c r="C10" s="3" t="s">
        <v>13</v>
      </c>
      <c r="D10" s="3" t="s">
        <v>13</v>
      </c>
      <c r="E10" s="3" t="s">
        <v>2</v>
      </c>
      <c r="F10" s="3" t="s">
        <v>2</v>
      </c>
      <c r="G10" s="4" t="s">
        <v>3</v>
      </c>
      <c r="H10" s="3" t="s">
        <v>13</v>
      </c>
    </row>
    <row r="11" spans="1:8" ht="31.5">
      <c r="A11" s="2" t="s">
        <v>6</v>
      </c>
      <c r="B11" s="4" t="s">
        <v>19</v>
      </c>
      <c r="C11" s="3" t="s">
        <v>9</v>
      </c>
      <c r="D11" s="3" t="s">
        <v>9</v>
      </c>
      <c r="E11" s="4" t="s">
        <v>3</v>
      </c>
      <c r="F11" s="3" t="s">
        <v>4</v>
      </c>
      <c r="G11" s="3" t="s">
        <v>9</v>
      </c>
      <c r="H11" s="3" t="s">
        <v>9</v>
      </c>
    </row>
    <row r="12" spans="1:8" ht="31.5">
      <c r="A12" s="2" t="s">
        <v>24</v>
      </c>
      <c r="B12" s="4" t="s">
        <v>19</v>
      </c>
      <c r="C12" s="3" t="s">
        <v>16</v>
      </c>
      <c r="D12" s="3" t="s">
        <v>2</v>
      </c>
      <c r="E12" s="3" t="s">
        <v>7</v>
      </c>
      <c r="F12" s="3" t="s">
        <v>16</v>
      </c>
      <c r="G12" s="4" t="s">
        <v>3</v>
      </c>
      <c r="H12" s="3" t="s">
        <v>7</v>
      </c>
    </row>
    <row r="13" spans="1:8" ht="31.5">
      <c r="A13" s="2" t="s">
        <v>27</v>
      </c>
      <c r="B13" s="4" t="s">
        <v>20</v>
      </c>
      <c r="C13" s="3" t="s">
        <v>2</v>
      </c>
      <c r="D13" s="4" t="s">
        <v>3</v>
      </c>
      <c r="E13" s="3" t="s">
        <v>13</v>
      </c>
      <c r="F13" s="3" t="s">
        <v>13</v>
      </c>
      <c r="G13" s="3" t="s">
        <v>2</v>
      </c>
      <c r="H13" s="3" t="s">
        <v>2</v>
      </c>
    </row>
    <row r="14" spans="3:8" ht="19.5" customHeight="1">
      <c r="C14" s="14" t="str">
        <f>IF('Check 12'!A27=10,"PLAY","OUT")</f>
        <v>OUT</v>
      </c>
      <c r="D14" s="14" t="str">
        <f>IF('Check 12'!B27=10,"PLAY","OUT")</f>
        <v>OUT</v>
      </c>
      <c r="E14" s="14" t="str">
        <f>IF('Check 12'!C27=10,"PLAY","OUT")</f>
        <v>OUT</v>
      </c>
      <c r="F14" s="14" t="str">
        <f>IF('Check 12'!D27=10,"PLAY","OUT")</f>
        <v>OUT</v>
      </c>
      <c r="G14" s="14" t="str">
        <f>IF('Check 12'!E27=10,"PLAY","OUT")</f>
        <v>OUT</v>
      </c>
      <c r="H14" s="14" t="str">
        <f>IF('Check 12'!F27=10,"PLAY","OUT")</f>
        <v>OUT</v>
      </c>
    </row>
    <row r="15" ht="21">
      <c r="A15" s="6"/>
    </row>
    <row r="16" ht="21">
      <c r="A16" s="6"/>
    </row>
    <row r="17" ht="21">
      <c r="A17" s="6"/>
    </row>
    <row r="18" ht="21">
      <c r="A18" s="6"/>
    </row>
    <row r="19" ht="21">
      <c r="A19" s="6"/>
    </row>
    <row r="20" ht="21">
      <c r="A20" s="6"/>
    </row>
    <row r="21" ht="21">
      <c r="A21" s="6"/>
    </row>
    <row r="22" ht="18.75">
      <c r="A22" s="7"/>
    </row>
    <row r="23" ht="18.75">
      <c r="A23" s="7"/>
    </row>
    <row r="24" ht="18.75">
      <c r="A24" s="7"/>
    </row>
  </sheetData>
  <conditionalFormatting sqref="C14:H14">
    <cfRule type="cellIs" priority="1" dxfId="0" operator="equal" stopIfTrue="1">
      <formula>"PLAY"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workbookViewId="0" topLeftCell="A1">
      <selection activeCell="I1" sqref="I1:I16384"/>
    </sheetView>
  </sheetViews>
  <sheetFormatPr defaultColWidth="9.140625" defaultRowHeight="12.75"/>
  <cols>
    <col min="1" max="1" width="17.8515625" style="0" customWidth="1"/>
    <col min="2" max="2" width="7.7109375" style="0" customWidth="1"/>
    <col min="3" max="3" width="7.8515625" style="0" customWidth="1"/>
    <col min="4" max="6" width="7.7109375" style="0" customWidth="1"/>
    <col min="7" max="7" width="7.57421875" style="0" customWidth="1"/>
    <col min="8" max="8" width="7.28125" style="0" customWidth="1"/>
  </cols>
  <sheetData>
    <row r="1" spans="1:8" ht="31.5">
      <c r="A1" s="1" t="s">
        <v>0</v>
      </c>
      <c r="B1" s="5" t="s">
        <v>18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</row>
    <row r="2" spans="1:8" ht="31.5">
      <c r="A2" s="2" t="s">
        <v>22</v>
      </c>
      <c r="B2" s="4" t="s">
        <v>19</v>
      </c>
      <c r="C2" s="3" t="s">
        <v>12</v>
      </c>
      <c r="D2" s="3" t="s">
        <v>12</v>
      </c>
      <c r="E2" s="4" t="s">
        <v>3</v>
      </c>
      <c r="F2" s="3" t="s">
        <v>5</v>
      </c>
      <c r="G2" s="3" t="s">
        <v>12</v>
      </c>
      <c r="H2" s="3" t="s">
        <v>5</v>
      </c>
    </row>
    <row r="3" spans="1:8" ht="31.5">
      <c r="A3" s="2" t="s">
        <v>14</v>
      </c>
      <c r="B3" s="4" t="s">
        <v>20</v>
      </c>
      <c r="C3" s="4" t="s">
        <v>3</v>
      </c>
      <c r="D3" s="3" t="s">
        <v>4</v>
      </c>
      <c r="E3" s="3" t="s">
        <v>11</v>
      </c>
      <c r="F3" s="3" t="s">
        <v>11</v>
      </c>
      <c r="G3" s="3" t="s">
        <v>8</v>
      </c>
      <c r="H3" s="3" t="s">
        <v>12</v>
      </c>
    </row>
    <row r="4" spans="1:8" ht="31.5">
      <c r="A4" s="2" t="s">
        <v>1</v>
      </c>
      <c r="B4" s="4" t="s">
        <v>19</v>
      </c>
      <c r="C4" s="3" t="s">
        <v>4</v>
      </c>
      <c r="D4" s="4" t="s">
        <v>3</v>
      </c>
      <c r="E4" s="3" t="s">
        <v>4</v>
      </c>
      <c r="F4" s="3" t="s">
        <v>16</v>
      </c>
      <c r="G4" s="3" t="s">
        <v>4</v>
      </c>
      <c r="H4" s="3" t="s">
        <v>4</v>
      </c>
    </row>
    <row r="5" spans="1:8" ht="31.5">
      <c r="A5" s="2" t="s">
        <v>23</v>
      </c>
      <c r="B5" s="4" t="s">
        <v>19</v>
      </c>
      <c r="C5" s="3" t="s">
        <v>11</v>
      </c>
      <c r="D5" s="3" t="s">
        <v>11</v>
      </c>
      <c r="E5" s="3" t="s">
        <v>5</v>
      </c>
      <c r="F5" s="4" t="s">
        <v>3</v>
      </c>
      <c r="G5" s="3" t="s">
        <v>11</v>
      </c>
      <c r="H5" s="3" t="s">
        <v>11</v>
      </c>
    </row>
    <row r="6" spans="1:8" ht="31.5">
      <c r="A6" s="2" t="s">
        <v>15</v>
      </c>
      <c r="B6" s="4" t="s">
        <v>21</v>
      </c>
      <c r="C6" s="3" t="s">
        <v>8</v>
      </c>
      <c r="D6" s="3" t="s">
        <v>8</v>
      </c>
      <c r="E6" s="3" t="s">
        <v>12</v>
      </c>
      <c r="F6" s="3" t="s">
        <v>12</v>
      </c>
      <c r="G6" s="4" t="s">
        <v>3</v>
      </c>
      <c r="H6" s="3" t="s">
        <v>16</v>
      </c>
    </row>
    <row r="7" spans="1:8" ht="31.5">
      <c r="A7" s="2" t="s">
        <v>25</v>
      </c>
      <c r="B7" s="4" t="s">
        <v>19</v>
      </c>
      <c r="C7" s="3" t="s">
        <v>5</v>
      </c>
      <c r="D7" s="3" t="s">
        <v>5</v>
      </c>
      <c r="E7" s="3" t="s">
        <v>9</v>
      </c>
      <c r="F7" s="3" t="s">
        <v>9</v>
      </c>
      <c r="G7" s="3" t="s">
        <v>5</v>
      </c>
      <c r="H7" s="4" t="s">
        <v>3</v>
      </c>
    </row>
    <row r="8" spans="1:8" ht="31.5">
      <c r="A8" s="2" t="s">
        <v>28</v>
      </c>
      <c r="B8" s="4" t="s">
        <v>19</v>
      </c>
      <c r="C8" s="4" t="s">
        <v>3</v>
      </c>
      <c r="D8" s="3" t="s">
        <v>16</v>
      </c>
      <c r="E8" s="3" t="s">
        <v>16</v>
      </c>
      <c r="F8" s="3" t="s">
        <v>7</v>
      </c>
      <c r="G8" s="3" t="s">
        <v>16</v>
      </c>
      <c r="H8" s="3" t="s">
        <v>8</v>
      </c>
    </row>
    <row r="9" spans="1:8" ht="31.5">
      <c r="A9" s="2" t="s">
        <v>17</v>
      </c>
      <c r="B9" s="4" t="s">
        <v>19</v>
      </c>
      <c r="C9" s="3" t="s">
        <v>7</v>
      </c>
      <c r="D9" s="3" t="s">
        <v>7</v>
      </c>
      <c r="E9" s="3" t="s">
        <v>8</v>
      </c>
      <c r="F9" s="3" t="s">
        <v>4</v>
      </c>
      <c r="G9" s="3" t="s">
        <v>7</v>
      </c>
      <c r="H9" s="4" t="s">
        <v>3</v>
      </c>
    </row>
    <row r="10" spans="1:8" ht="31.5">
      <c r="A10" s="2" t="s">
        <v>26</v>
      </c>
      <c r="B10" s="4" t="s">
        <v>19</v>
      </c>
      <c r="C10" s="3" t="s">
        <v>13</v>
      </c>
      <c r="D10" s="3" t="s">
        <v>13</v>
      </c>
      <c r="E10" s="3" t="s">
        <v>13</v>
      </c>
      <c r="F10" s="3" t="s">
        <v>13</v>
      </c>
      <c r="G10" s="4" t="s">
        <v>3</v>
      </c>
      <c r="H10" s="3" t="s">
        <v>13</v>
      </c>
    </row>
    <row r="11" spans="1:8" ht="31.5">
      <c r="A11" s="2" t="s">
        <v>6</v>
      </c>
      <c r="B11" s="4" t="s">
        <v>19</v>
      </c>
      <c r="C11" s="3" t="s">
        <v>9</v>
      </c>
      <c r="D11" s="3" t="s">
        <v>9</v>
      </c>
      <c r="E11" s="4" t="s">
        <v>3</v>
      </c>
      <c r="F11" s="3" t="s">
        <v>8</v>
      </c>
      <c r="G11" s="3" t="s">
        <v>9</v>
      </c>
      <c r="H11" s="3" t="s">
        <v>9</v>
      </c>
    </row>
    <row r="12" spans="1:8" ht="31.5">
      <c r="A12" s="2" t="s">
        <v>24</v>
      </c>
      <c r="B12" s="4" t="s">
        <v>19</v>
      </c>
      <c r="C12" s="3" t="s">
        <v>16</v>
      </c>
      <c r="D12" s="3" t="s">
        <v>2</v>
      </c>
      <c r="E12" s="3" t="s">
        <v>7</v>
      </c>
      <c r="F12" s="4" t="s">
        <v>3</v>
      </c>
      <c r="G12" s="3" t="s">
        <v>2</v>
      </c>
      <c r="H12" s="3" t="s">
        <v>7</v>
      </c>
    </row>
    <row r="13" spans="1:8" ht="31.5">
      <c r="A13" s="2" t="s">
        <v>27</v>
      </c>
      <c r="B13" s="4" t="s">
        <v>20</v>
      </c>
      <c r="C13" s="3" t="s">
        <v>2</v>
      </c>
      <c r="D13" s="4" t="s">
        <v>3</v>
      </c>
      <c r="E13" s="3" t="s">
        <v>2</v>
      </c>
      <c r="F13" s="3" t="s">
        <v>2</v>
      </c>
      <c r="G13" s="3" t="s">
        <v>13</v>
      </c>
      <c r="H13" s="3" t="s">
        <v>2</v>
      </c>
    </row>
    <row r="14" spans="3:8" ht="19.5" customHeight="1">
      <c r="C14" s="14" t="str">
        <f>IF('Check Sri'!A27=11,"PLAY","OUT")</f>
        <v>PLAY</v>
      </c>
      <c r="D14" s="14" t="str">
        <f>IF('Check Sri'!B27=11,"PLAY","OUT")</f>
        <v>PLAY</v>
      </c>
      <c r="E14" s="14" t="str">
        <f>IF('Check Sri'!C27=11,"PLAY","OUT")</f>
        <v>PLAY</v>
      </c>
      <c r="F14" s="14" t="str">
        <f>IF('Check Sri'!D27=11,"PLAY","OUT")</f>
        <v>PLAY</v>
      </c>
      <c r="G14" s="14" t="str">
        <f>IF('Check Sri'!E27=11,"PLAY","OUT")</f>
        <v>PLAY</v>
      </c>
      <c r="H14" s="14" t="str">
        <f>IF('Check Sri'!F27=11,"PLAY","OUT")</f>
        <v>PLAY</v>
      </c>
    </row>
    <row r="15" ht="21">
      <c r="A15" s="6"/>
    </row>
    <row r="16" ht="21">
      <c r="A16" s="6"/>
    </row>
    <row r="17" ht="21">
      <c r="A17" s="6"/>
    </row>
    <row r="18" ht="21">
      <c r="A18" s="6"/>
    </row>
    <row r="19" ht="21">
      <c r="A19" s="6"/>
    </row>
    <row r="20" ht="21">
      <c r="A20" s="6"/>
    </row>
    <row r="21" ht="21">
      <c r="A21" s="6"/>
    </row>
    <row r="22" ht="18.75">
      <c r="A22" s="7"/>
    </row>
    <row r="23" ht="18.75">
      <c r="A23" s="7"/>
    </row>
    <row r="24" ht="18.75">
      <c r="A24" s="7"/>
    </row>
  </sheetData>
  <conditionalFormatting sqref="C14:H14">
    <cfRule type="cellIs" priority="1" dxfId="0" operator="equal" stopIfTrue="1">
      <formula>"PLAY"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J32" sqref="J32"/>
    </sheetView>
  </sheetViews>
  <sheetFormatPr defaultColWidth="9.140625" defaultRowHeight="12.75"/>
  <cols>
    <col min="3" max="8" width="10.28125" style="0" customWidth="1"/>
  </cols>
  <sheetData>
    <row r="1" spans="1:3" ht="31.5">
      <c r="A1" s="8" t="s">
        <v>29</v>
      </c>
      <c r="C1" s="8" t="s">
        <v>30</v>
      </c>
    </row>
    <row r="2" spans="1:8" ht="15" customHeight="1">
      <c r="A2" s="8"/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</row>
    <row r="3" spans="1:8" ht="21">
      <c r="A3" s="9" t="s">
        <v>5</v>
      </c>
      <c r="C3" s="11" t="s">
        <v>25</v>
      </c>
      <c r="D3" s="11" t="s">
        <v>22</v>
      </c>
      <c r="E3" s="11"/>
      <c r="F3" s="11"/>
      <c r="G3" s="11"/>
      <c r="H3" s="11"/>
    </row>
    <row r="4" spans="1:8" ht="21">
      <c r="A4" s="9" t="s">
        <v>9</v>
      </c>
      <c r="C4" s="11" t="s">
        <v>6</v>
      </c>
      <c r="D4" s="11"/>
      <c r="E4" s="11"/>
      <c r="F4" s="12"/>
      <c r="G4" s="12"/>
      <c r="H4" s="12"/>
    </row>
    <row r="5" spans="1:8" ht="21">
      <c r="A5" s="9" t="s">
        <v>11</v>
      </c>
      <c r="C5" s="11" t="s">
        <v>23</v>
      </c>
      <c r="D5" s="11" t="s">
        <v>14</v>
      </c>
      <c r="E5" s="11" t="s">
        <v>27</v>
      </c>
      <c r="F5" s="12"/>
      <c r="G5" s="12"/>
      <c r="H5" s="12"/>
    </row>
    <row r="6" spans="1:8" ht="21">
      <c r="A6" s="9" t="s">
        <v>4</v>
      </c>
      <c r="C6" s="11" t="s">
        <v>1</v>
      </c>
      <c r="D6" s="11" t="s">
        <v>23</v>
      </c>
      <c r="E6" s="11"/>
      <c r="F6" s="12"/>
      <c r="G6" s="12"/>
      <c r="H6" s="12"/>
    </row>
    <row r="7" spans="1:8" ht="21">
      <c r="A7" s="9" t="s">
        <v>12</v>
      </c>
      <c r="C7" s="11" t="s">
        <v>22</v>
      </c>
      <c r="D7" s="11" t="s">
        <v>15</v>
      </c>
      <c r="E7" s="11"/>
      <c r="F7" s="12"/>
      <c r="G7" s="12"/>
      <c r="H7" s="12"/>
    </row>
    <row r="8" spans="1:8" ht="21">
      <c r="A8" s="9" t="s">
        <v>8</v>
      </c>
      <c r="C8" s="11" t="s">
        <v>15</v>
      </c>
      <c r="D8" s="11" t="s">
        <v>25</v>
      </c>
      <c r="E8" s="11" t="s">
        <v>28</v>
      </c>
      <c r="F8" s="12"/>
      <c r="G8" s="12"/>
      <c r="H8" s="12"/>
    </row>
    <row r="9" spans="1:8" ht="21">
      <c r="A9" s="9" t="s">
        <v>13</v>
      </c>
      <c r="C9" s="11" t="s">
        <v>10</v>
      </c>
      <c r="D9" s="11" t="s">
        <v>26</v>
      </c>
      <c r="E9" s="11"/>
      <c r="F9" s="12"/>
      <c r="G9" s="12"/>
      <c r="H9" s="12"/>
    </row>
    <row r="10" spans="1:8" ht="21">
      <c r="A10" s="9" t="s">
        <v>7</v>
      </c>
      <c r="C10" s="11" t="s">
        <v>17</v>
      </c>
      <c r="D10" s="11"/>
      <c r="E10" s="11"/>
      <c r="F10" s="12"/>
      <c r="G10" s="12"/>
      <c r="H10" s="12"/>
    </row>
    <row r="11" spans="1:8" ht="21">
      <c r="A11" s="9" t="s">
        <v>16</v>
      </c>
      <c r="C11" s="11" t="s">
        <v>14</v>
      </c>
      <c r="D11" s="11" t="s">
        <v>1</v>
      </c>
      <c r="E11" s="11"/>
      <c r="F11" s="12"/>
      <c r="G11" s="12"/>
      <c r="H11" s="12"/>
    </row>
    <row r="12" spans="1:8" ht="21">
      <c r="A12" s="9" t="s">
        <v>2</v>
      </c>
      <c r="C12" s="11" t="s">
        <v>28</v>
      </c>
      <c r="D12" s="11"/>
      <c r="E12" s="11"/>
      <c r="F12" s="12"/>
      <c r="G12" s="12"/>
      <c r="H12" s="12"/>
    </row>
    <row r="13" spans="1:3" ht="21">
      <c r="A13" s="9" t="s">
        <v>37</v>
      </c>
      <c r="C13" s="11" t="s">
        <v>26</v>
      </c>
    </row>
    <row r="14" spans="1:3" ht="21">
      <c r="A14" s="9" t="s">
        <v>37</v>
      </c>
      <c r="C14" s="11" t="s">
        <v>24</v>
      </c>
    </row>
    <row r="15" spans="1:3" ht="21">
      <c r="A15" s="9" t="s">
        <v>37</v>
      </c>
      <c r="C15" s="11" t="s">
        <v>27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32" sqref="A32:H43"/>
    </sheetView>
  </sheetViews>
  <sheetFormatPr defaultColWidth="9.140625" defaultRowHeight="12.75"/>
  <sheetData>
    <row r="1" spans="1:6" ht="31.5">
      <c r="A1" s="13">
        <v>1</v>
      </c>
      <c r="B1" s="13">
        <v>2</v>
      </c>
      <c r="C1" s="13">
        <v>3</v>
      </c>
      <c r="D1" s="13">
        <v>4</v>
      </c>
      <c r="E1" s="13">
        <v>5</v>
      </c>
      <c r="F1" s="13">
        <v>6</v>
      </c>
    </row>
    <row r="2" spans="1:6" ht="12.75">
      <c r="A2">
        <f>COUNTIF('Roster &amp; Lineup (12)'!C$2:C$13,"P")</f>
        <v>1</v>
      </c>
      <c r="B2">
        <f>COUNTIF('Roster &amp; Lineup (12)'!D$2:D$13,"P")</f>
        <v>1</v>
      </c>
      <c r="C2">
        <f>COUNTIF('Roster &amp; Lineup (12)'!E$2:E$13,"P")</f>
        <v>1</v>
      </c>
      <c r="D2">
        <f>COUNTIF('Roster &amp; Lineup (12)'!F$2:F$13,"P")</f>
        <v>1</v>
      </c>
      <c r="E2">
        <f>COUNTIF('Roster &amp; Lineup (12)'!G$2:G$13,"P")</f>
        <v>1</v>
      </c>
      <c r="F2">
        <f>COUNTIF('Roster &amp; Lineup (12)'!H$2:H$13,"P")</f>
        <v>1</v>
      </c>
    </row>
    <row r="3" spans="1:6" ht="12.75">
      <c r="A3">
        <f>COUNTIF('Roster &amp; Lineup (12)'!C$2:C$13,"C")</f>
        <v>1</v>
      </c>
      <c r="B3">
        <f>COUNTIF('Roster &amp; Lineup (12)'!D$2:D$13,"C")</f>
        <v>1</v>
      </c>
      <c r="C3">
        <f>COUNTIF('Roster &amp; Lineup (12)'!E$2:E$13,"C")</f>
        <v>1</v>
      </c>
      <c r="D3">
        <f>COUNTIF('Roster &amp; Lineup (12)'!F$2:F$13,"C")</f>
        <v>1</v>
      </c>
      <c r="E3">
        <f>COUNTIF('Roster &amp; Lineup (12)'!G$2:G$13,"C")</f>
        <v>1</v>
      </c>
      <c r="F3">
        <f>COUNTIF('Roster &amp; Lineup (12)'!H$2:H$13,"C")</f>
        <v>1</v>
      </c>
    </row>
    <row r="4" spans="1:6" ht="12.75">
      <c r="A4">
        <f>COUNTIF('Roster &amp; Lineup (12)'!C$2:C$13,"1B")</f>
        <v>1</v>
      </c>
      <c r="B4">
        <f>COUNTIF('Roster &amp; Lineup (12)'!D$2:D$13,"1B")</f>
        <v>1</v>
      </c>
      <c r="C4">
        <f>COUNTIF('Roster &amp; Lineup (12)'!E$2:E$13,"1B")</f>
        <v>1</v>
      </c>
      <c r="D4">
        <f>COUNTIF('Roster &amp; Lineup (12)'!F$2:F$13,"1B")</f>
        <v>1</v>
      </c>
      <c r="E4">
        <f>COUNTIF('Roster &amp; Lineup (12)'!G$2:G$13,"1B")</f>
        <v>1</v>
      </c>
      <c r="F4">
        <f>COUNTIF('Roster &amp; Lineup (12)'!H$2:H$13,"1B")</f>
        <v>1</v>
      </c>
    </row>
    <row r="5" spans="1:6" ht="12.75">
      <c r="A5">
        <f>COUNTIF('Roster &amp; Lineup (12)'!C$2:C$13,"2B")</f>
        <v>1</v>
      </c>
      <c r="B5">
        <f>COUNTIF('Roster &amp; Lineup (12)'!D$2:D$13,"2B")</f>
        <v>1</v>
      </c>
      <c r="C5">
        <f>COUNTIF('Roster &amp; Lineup (12)'!E$2:E$13,"2B")</f>
        <v>1</v>
      </c>
      <c r="D5">
        <f>COUNTIF('Roster &amp; Lineup (12)'!F$2:F$13,"2B")</f>
        <v>1</v>
      </c>
      <c r="E5">
        <f>COUNTIF('Roster &amp; Lineup (12)'!G$2:G$13,"2B")</f>
        <v>1</v>
      </c>
      <c r="F5">
        <f>COUNTIF('Roster &amp; Lineup (12)'!H$2:H$13,"2B")</f>
        <v>1</v>
      </c>
    </row>
    <row r="6" spans="1:6" ht="12.75">
      <c r="A6">
        <f>COUNTIF('Roster &amp; Lineup (12)'!C$2:C$13,"SS")</f>
        <v>1</v>
      </c>
      <c r="B6">
        <f>COUNTIF('Roster &amp; Lineup (12)'!D$2:D$13,"SS")</f>
        <v>1</v>
      </c>
      <c r="C6">
        <f>COUNTIF('Roster &amp; Lineup (12)'!E$2:E$13,"SS")</f>
        <v>1</v>
      </c>
      <c r="D6">
        <f>COUNTIF('Roster &amp; Lineup (12)'!F$2:F$13,"SS")</f>
        <v>1</v>
      </c>
      <c r="E6">
        <f>COUNTIF('Roster &amp; Lineup (12)'!G$2:G$13,"SS")</f>
        <v>1</v>
      </c>
      <c r="F6">
        <f>COUNTIF('Roster &amp; Lineup (12)'!H$2:H$13,"SS")</f>
        <v>1</v>
      </c>
    </row>
    <row r="7" spans="1:6" ht="12.75">
      <c r="A7">
        <f>COUNTIF('Roster &amp; Lineup (12)'!C$2:C$13,"3B")</f>
        <v>1</v>
      </c>
      <c r="B7">
        <f>COUNTIF('Roster &amp; Lineup (12)'!D$2:D$13,"3B")</f>
        <v>1</v>
      </c>
      <c r="C7">
        <f>COUNTIF('Roster &amp; Lineup (12)'!E$2:E$13,"3B")</f>
        <v>1</v>
      </c>
      <c r="D7">
        <f>COUNTIF('Roster &amp; Lineup (12)'!F$2:F$13,"3B")</f>
        <v>1</v>
      </c>
      <c r="E7">
        <f>COUNTIF('Roster &amp; Lineup (12)'!G$2:G$13,"3B")</f>
        <v>1</v>
      </c>
      <c r="F7">
        <f>COUNTIF('Roster &amp; Lineup (12)'!H$2:H$13,"3B")</f>
        <v>1</v>
      </c>
    </row>
    <row r="8" spans="1:6" ht="12.75">
      <c r="A8">
        <f>COUNTIF('Roster &amp; Lineup (12)'!C$2:C$13,"LF")</f>
        <v>1</v>
      </c>
      <c r="B8">
        <f>COUNTIF('Roster &amp; Lineup (12)'!D$2:D$13,"LF")</f>
        <v>1</v>
      </c>
      <c r="C8">
        <f>COUNTIF('Roster &amp; Lineup (12)'!E$2:E$13,"LF")</f>
        <v>1</v>
      </c>
      <c r="D8">
        <f>COUNTIF('Roster &amp; Lineup (12)'!F$2:F$13,"LF")</f>
        <v>1</v>
      </c>
      <c r="E8">
        <f>COUNTIF('Roster &amp; Lineup (12)'!G$2:G$13,"LF")</f>
        <v>1</v>
      </c>
      <c r="F8">
        <f>COUNTIF('Roster &amp; Lineup (12)'!H$2:H$13,"LF")</f>
        <v>1</v>
      </c>
    </row>
    <row r="9" spans="1:6" ht="12.75">
      <c r="A9">
        <f>COUNTIF('Roster &amp; Lineup (12)'!C$2:C$13,"LC")</f>
        <v>1</v>
      </c>
      <c r="B9">
        <f>COUNTIF('Roster &amp; Lineup (12)'!D$2:D$13,"LC")</f>
        <v>1</v>
      </c>
      <c r="C9">
        <f>COUNTIF('Roster &amp; Lineup (12)'!E$2:E$13,"LC")</f>
        <v>1</v>
      </c>
      <c r="D9">
        <f>COUNTIF('Roster &amp; Lineup (12)'!F$2:F$13,"LC")</f>
        <v>1</v>
      </c>
      <c r="E9">
        <f>COUNTIF('Roster &amp; Lineup (12)'!G$2:G$13,"LC")</f>
        <v>1</v>
      </c>
      <c r="F9">
        <f>COUNTIF('Roster &amp; Lineup (12)'!H$2:H$13,"LC")</f>
        <v>1</v>
      </c>
    </row>
    <row r="10" spans="1:6" ht="12.75">
      <c r="A10">
        <f>COUNTIF('Roster &amp; Lineup (12)'!C$2:C$13,"RC")</f>
        <v>1</v>
      </c>
      <c r="B10">
        <f>COUNTIF('Roster &amp; Lineup (12)'!D$2:D$13,"RC")</f>
        <v>1</v>
      </c>
      <c r="C10">
        <f>COUNTIF('Roster &amp; Lineup (12)'!E$2:E$13,"RC")</f>
        <v>1</v>
      </c>
      <c r="D10">
        <f>COUNTIF('Roster &amp; Lineup (12)'!F$2:F$13,"RC")</f>
        <v>1</v>
      </c>
      <c r="E10">
        <f>COUNTIF('Roster &amp; Lineup (12)'!G$2:G$13,"RC")</f>
        <v>1</v>
      </c>
      <c r="F10">
        <f>COUNTIF('Roster &amp; Lineup (12)'!H$2:H$13,"RC")</f>
        <v>1</v>
      </c>
    </row>
    <row r="11" spans="1:6" ht="12.75">
      <c r="A11">
        <f>COUNTIF('Roster &amp; Lineup (12)'!C$2:C$13,"RF")</f>
        <v>1</v>
      </c>
      <c r="B11">
        <f>COUNTIF('Roster &amp; Lineup (12)'!D$2:D$13,"RF")</f>
        <v>1</v>
      </c>
      <c r="C11">
        <f>COUNTIF('Roster &amp; Lineup (12)'!E$2:E$13,"RF")</f>
        <v>1</v>
      </c>
      <c r="D11">
        <f>COUNTIF('Roster &amp; Lineup (12)'!F$2:F$13,"RF")</f>
        <v>1</v>
      </c>
      <c r="E11">
        <f>COUNTIF('Roster &amp; Lineup (12)'!G$2:G$13,"RF")</f>
        <v>1</v>
      </c>
      <c r="F11">
        <f>COUNTIF('Roster &amp; Lineup (12)'!H$2:H$13,"RF")</f>
        <v>1</v>
      </c>
    </row>
    <row r="12" spans="1:6" ht="12.75">
      <c r="A12">
        <f>COUNTIF('Roster &amp; Lineup (12)'!C$2:C$13,"XX")</f>
        <v>2</v>
      </c>
      <c r="B12">
        <f>COUNTIF('Roster &amp; Lineup (12)'!D$2:D$13,"XX")</f>
        <v>2</v>
      </c>
      <c r="C12">
        <f>COUNTIF('Roster &amp; Lineup (12)'!E$2:E$13,"XX")</f>
        <v>2</v>
      </c>
      <c r="D12">
        <f>COUNTIF('Roster &amp; Lineup (12)'!F$2:F$13,"XX")</f>
        <v>2</v>
      </c>
      <c r="E12">
        <f>COUNTIF('Roster &amp; Lineup (12)'!G$2:G$13,"XX")</f>
        <v>2</v>
      </c>
      <c r="F12">
        <f>COUNTIF('Roster &amp; Lineup (12)'!H$2:H$13,"XX")</f>
        <v>2</v>
      </c>
    </row>
    <row r="15" spans="1:6" ht="12.75">
      <c r="A15">
        <f aca="true" t="shared" si="0" ref="A15:F16">IF(A2=1,1,0)</f>
        <v>1</v>
      </c>
      <c r="B15">
        <f t="shared" si="0"/>
        <v>1</v>
      </c>
      <c r="C15">
        <f t="shared" si="0"/>
        <v>1</v>
      </c>
      <c r="D15">
        <f t="shared" si="0"/>
        <v>1</v>
      </c>
      <c r="E15">
        <f t="shared" si="0"/>
        <v>1</v>
      </c>
      <c r="F15">
        <f t="shared" si="0"/>
        <v>1</v>
      </c>
    </row>
    <row r="16" spans="1:6" ht="12.75">
      <c r="A16">
        <f t="shared" si="0"/>
        <v>1</v>
      </c>
      <c r="B16">
        <f t="shared" si="0"/>
        <v>1</v>
      </c>
      <c r="C16">
        <f t="shared" si="0"/>
        <v>1</v>
      </c>
      <c r="D16">
        <f t="shared" si="0"/>
        <v>1</v>
      </c>
      <c r="E16">
        <f t="shared" si="0"/>
        <v>1</v>
      </c>
      <c r="F16">
        <f t="shared" si="0"/>
        <v>1</v>
      </c>
    </row>
    <row r="17" spans="1:6" ht="12.75">
      <c r="A17">
        <f aca="true" t="shared" si="1" ref="A17:A24">IF(A4=1,1,0)</f>
        <v>1</v>
      </c>
      <c r="B17">
        <f aca="true" t="shared" si="2" ref="B17:F22">IF(B4=1,1,0)</f>
        <v>1</v>
      </c>
      <c r="C17">
        <f t="shared" si="2"/>
        <v>1</v>
      </c>
      <c r="D17">
        <f t="shared" si="2"/>
        <v>1</v>
      </c>
      <c r="E17">
        <f t="shared" si="2"/>
        <v>1</v>
      </c>
      <c r="F17">
        <f t="shared" si="2"/>
        <v>1</v>
      </c>
    </row>
    <row r="18" spans="1:6" ht="12.75">
      <c r="A18">
        <f t="shared" si="1"/>
        <v>1</v>
      </c>
      <c r="B18">
        <f t="shared" si="2"/>
        <v>1</v>
      </c>
      <c r="C18">
        <f t="shared" si="2"/>
        <v>1</v>
      </c>
      <c r="D18">
        <f t="shared" si="2"/>
        <v>1</v>
      </c>
      <c r="E18">
        <f t="shared" si="2"/>
        <v>1</v>
      </c>
      <c r="F18">
        <f t="shared" si="2"/>
        <v>1</v>
      </c>
    </row>
    <row r="19" spans="1:6" ht="12.75">
      <c r="A19">
        <f t="shared" si="1"/>
        <v>1</v>
      </c>
      <c r="B19">
        <f t="shared" si="2"/>
        <v>1</v>
      </c>
      <c r="C19">
        <f t="shared" si="2"/>
        <v>1</v>
      </c>
      <c r="D19">
        <f t="shared" si="2"/>
        <v>1</v>
      </c>
      <c r="E19">
        <f t="shared" si="2"/>
        <v>1</v>
      </c>
      <c r="F19">
        <f t="shared" si="2"/>
        <v>1</v>
      </c>
    </row>
    <row r="20" spans="1:6" ht="12.75">
      <c r="A20">
        <f t="shared" si="1"/>
        <v>1</v>
      </c>
      <c r="B20">
        <f t="shared" si="2"/>
        <v>1</v>
      </c>
      <c r="C20">
        <f t="shared" si="2"/>
        <v>1</v>
      </c>
      <c r="D20">
        <f t="shared" si="2"/>
        <v>1</v>
      </c>
      <c r="E20">
        <f t="shared" si="2"/>
        <v>1</v>
      </c>
      <c r="F20">
        <f t="shared" si="2"/>
        <v>1</v>
      </c>
    </row>
    <row r="21" spans="1:6" ht="12.75">
      <c r="A21">
        <f t="shared" si="1"/>
        <v>1</v>
      </c>
      <c r="B21">
        <f t="shared" si="2"/>
        <v>1</v>
      </c>
      <c r="C21">
        <f t="shared" si="2"/>
        <v>1</v>
      </c>
      <c r="D21">
        <f t="shared" si="2"/>
        <v>1</v>
      </c>
      <c r="E21">
        <f t="shared" si="2"/>
        <v>1</v>
      </c>
      <c r="F21">
        <f t="shared" si="2"/>
        <v>1</v>
      </c>
    </row>
    <row r="22" spans="1:6" ht="12.75">
      <c r="A22">
        <f t="shared" si="1"/>
        <v>1</v>
      </c>
      <c r="B22">
        <f t="shared" si="2"/>
        <v>1</v>
      </c>
      <c r="C22">
        <f t="shared" si="2"/>
        <v>1</v>
      </c>
      <c r="D22">
        <f t="shared" si="2"/>
        <v>1</v>
      </c>
      <c r="E22">
        <f t="shared" si="2"/>
        <v>1</v>
      </c>
      <c r="F22">
        <f t="shared" si="2"/>
        <v>1</v>
      </c>
    </row>
    <row r="23" spans="1:6" ht="12.75">
      <c r="A23">
        <f t="shared" si="1"/>
        <v>1</v>
      </c>
      <c r="B23">
        <f>IF(B10=1,1,0)</f>
        <v>1</v>
      </c>
      <c r="C23">
        <f>IF(C10=1,1,0)</f>
        <v>1</v>
      </c>
      <c r="D23">
        <f>IF(D10=1,1,0)</f>
        <v>1</v>
      </c>
      <c r="E23">
        <f>IF(E10=1,1,0)</f>
        <v>1</v>
      </c>
      <c r="F23">
        <f>IF(F10=1,1,0)</f>
        <v>1</v>
      </c>
    </row>
    <row r="24" spans="1:6" ht="12.75">
      <c r="A24">
        <f t="shared" si="1"/>
        <v>1</v>
      </c>
      <c r="B24">
        <f>IF(B11=1,1,0)</f>
        <v>1</v>
      </c>
      <c r="C24">
        <f>IF(C11=1,1,0)</f>
        <v>1</v>
      </c>
      <c r="D24">
        <f>IF(D11=1,1,0)</f>
        <v>1</v>
      </c>
      <c r="E24">
        <f>IF(E11=1,1,0)</f>
        <v>1</v>
      </c>
      <c r="F24">
        <f>IF(F11=1,1,0)</f>
        <v>1</v>
      </c>
    </row>
    <row r="25" spans="1:6" ht="12.75">
      <c r="A25">
        <f aca="true" t="shared" si="3" ref="A25:F25">IF(A12=2,1,0)</f>
        <v>1</v>
      </c>
      <c r="B25">
        <f t="shared" si="3"/>
        <v>1</v>
      </c>
      <c r="C25">
        <f t="shared" si="3"/>
        <v>1</v>
      </c>
      <c r="D25">
        <f t="shared" si="3"/>
        <v>1</v>
      </c>
      <c r="E25">
        <f t="shared" si="3"/>
        <v>1</v>
      </c>
      <c r="F25">
        <f t="shared" si="3"/>
        <v>1</v>
      </c>
    </row>
    <row r="27" spans="1:6" ht="12.75">
      <c r="A27">
        <f>SUM(A15:A25)</f>
        <v>11</v>
      </c>
      <c r="B27">
        <f>SUM(B15:B25)</f>
        <v>11</v>
      </c>
      <c r="C27">
        <f>SUM(C15:C25)</f>
        <v>11</v>
      </c>
      <c r="D27">
        <f>SUM(D15:D25)</f>
        <v>11</v>
      </c>
      <c r="E27">
        <f>SUM(E15:E25)</f>
        <v>11</v>
      </c>
      <c r="F27">
        <f>SUM(F15:F25)</f>
        <v>11</v>
      </c>
    </row>
    <row r="32" spans="1:8" ht="31.5">
      <c r="A32" s="2" t="s">
        <v>22</v>
      </c>
      <c r="B32" s="4" t="s">
        <v>19</v>
      </c>
      <c r="C32" s="3" t="s">
        <v>12</v>
      </c>
      <c r="D32" s="3" t="s">
        <v>12</v>
      </c>
      <c r="E32" s="4" t="s">
        <v>3</v>
      </c>
      <c r="F32" s="3" t="s">
        <v>5</v>
      </c>
      <c r="G32" s="3" t="s">
        <v>12</v>
      </c>
      <c r="H32" s="3" t="s">
        <v>5</v>
      </c>
    </row>
    <row r="33" spans="1:8" ht="31.5">
      <c r="A33" s="2" t="s">
        <v>14</v>
      </c>
      <c r="B33" s="4" t="s">
        <v>20</v>
      </c>
      <c r="C33" s="4" t="s">
        <v>3</v>
      </c>
      <c r="D33" s="3" t="s">
        <v>4</v>
      </c>
      <c r="E33" s="3" t="s">
        <v>11</v>
      </c>
      <c r="F33" s="3" t="s">
        <v>11</v>
      </c>
      <c r="G33" s="3" t="s">
        <v>8</v>
      </c>
      <c r="H33" s="3" t="s">
        <v>12</v>
      </c>
    </row>
    <row r="34" spans="1:8" ht="31.5">
      <c r="A34" s="2" t="s">
        <v>1</v>
      </c>
      <c r="B34" s="4" t="s">
        <v>19</v>
      </c>
      <c r="C34" s="3" t="s">
        <v>4</v>
      </c>
      <c r="D34" s="4" t="s">
        <v>3</v>
      </c>
      <c r="E34" s="3" t="s">
        <v>4</v>
      </c>
      <c r="F34" s="3" t="s">
        <v>12</v>
      </c>
      <c r="G34" s="3" t="s">
        <v>4</v>
      </c>
      <c r="H34" s="3" t="s">
        <v>4</v>
      </c>
    </row>
    <row r="35" spans="1:8" ht="31.5">
      <c r="A35" s="2" t="s">
        <v>23</v>
      </c>
      <c r="B35" s="4" t="s">
        <v>19</v>
      </c>
      <c r="C35" s="3" t="s">
        <v>11</v>
      </c>
      <c r="D35" s="3" t="s">
        <v>11</v>
      </c>
      <c r="E35" s="3" t="s">
        <v>5</v>
      </c>
      <c r="F35" s="4" t="s">
        <v>3</v>
      </c>
      <c r="G35" s="3" t="s">
        <v>11</v>
      </c>
      <c r="H35" s="3" t="s">
        <v>11</v>
      </c>
    </row>
    <row r="36" spans="1:8" ht="31.5">
      <c r="A36" s="2" t="s">
        <v>15</v>
      </c>
      <c r="B36" s="4" t="s">
        <v>21</v>
      </c>
      <c r="C36" s="3" t="s">
        <v>8</v>
      </c>
      <c r="D36" s="3" t="s">
        <v>8</v>
      </c>
      <c r="E36" s="3" t="s">
        <v>12</v>
      </c>
      <c r="F36" s="3" t="s">
        <v>16</v>
      </c>
      <c r="G36" s="4" t="s">
        <v>3</v>
      </c>
      <c r="H36" s="3" t="s">
        <v>8</v>
      </c>
    </row>
    <row r="37" spans="1:8" ht="31.5">
      <c r="A37" s="2" t="s">
        <v>25</v>
      </c>
      <c r="B37" s="4" t="s">
        <v>19</v>
      </c>
      <c r="C37" s="3" t="s">
        <v>5</v>
      </c>
      <c r="D37" s="3" t="s">
        <v>5</v>
      </c>
      <c r="E37" s="3" t="s">
        <v>9</v>
      </c>
      <c r="F37" s="3" t="s">
        <v>9</v>
      </c>
      <c r="G37" s="3" t="s">
        <v>5</v>
      </c>
      <c r="H37" s="4" t="s">
        <v>3</v>
      </c>
    </row>
    <row r="38" spans="1:8" ht="31.5">
      <c r="A38" s="2" t="s">
        <v>28</v>
      </c>
      <c r="B38" s="4" t="s">
        <v>19</v>
      </c>
      <c r="C38" s="4" t="s">
        <v>3</v>
      </c>
      <c r="D38" s="3" t="s">
        <v>16</v>
      </c>
      <c r="E38" s="3" t="s">
        <v>16</v>
      </c>
      <c r="F38" s="3" t="s">
        <v>7</v>
      </c>
      <c r="G38" s="3" t="s">
        <v>13</v>
      </c>
      <c r="H38" s="3" t="s">
        <v>16</v>
      </c>
    </row>
    <row r="39" spans="1:8" ht="31.5">
      <c r="A39" s="2" t="s">
        <v>17</v>
      </c>
      <c r="B39" s="4" t="s">
        <v>19</v>
      </c>
      <c r="C39" s="3" t="s">
        <v>7</v>
      </c>
      <c r="D39" s="3" t="s">
        <v>7</v>
      </c>
      <c r="E39" s="3" t="s">
        <v>8</v>
      </c>
      <c r="F39" s="3" t="s">
        <v>8</v>
      </c>
      <c r="G39" s="3" t="s">
        <v>7</v>
      </c>
      <c r="H39" s="4" t="s">
        <v>3</v>
      </c>
    </row>
    <row r="40" spans="1:8" ht="31.5">
      <c r="A40" s="2" t="s">
        <v>26</v>
      </c>
      <c r="B40" s="4" t="s">
        <v>19</v>
      </c>
      <c r="C40" s="3" t="s">
        <v>13</v>
      </c>
      <c r="D40" s="3" t="s">
        <v>13</v>
      </c>
      <c r="E40" s="3" t="s">
        <v>2</v>
      </c>
      <c r="F40" s="3" t="s">
        <v>2</v>
      </c>
      <c r="G40" s="4" t="s">
        <v>3</v>
      </c>
      <c r="H40" s="3" t="s">
        <v>13</v>
      </c>
    </row>
    <row r="41" spans="1:8" ht="31.5">
      <c r="A41" s="2" t="s">
        <v>6</v>
      </c>
      <c r="B41" s="4" t="s">
        <v>19</v>
      </c>
      <c r="C41" s="3" t="s">
        <v>9</v>
      </c>
      <c r="D41" s="3" t="s">
        <v>9</v>
      </c>
      <c r="E41" s="4" t="s">
        <v>3</v>
      </c>
      <c r="F41" s="3" t="s">
        <v>4</v>
      </c>
      <c r="G41" s="3" t="s">
        <v>9</v>
      </c>
      <c r="H41" s="3" t="s">
        <v>9</v>
      </c>
    </row>
    <row r="42" spans="1:8" ht="31.5">
      <c r="A42" s="2" t="s">
        <v>24</v>
      </c>
      <c r="B42" s="4" t="s">
        <v>19</v>
      </c>
      <c r="C42" s="3" t="s">
        <v>16</v>
      </c>
      <c r="D42" s="3" t="s">
        <v>2</v>
      </c>
      <c r="E42" s="3" t="s">
        <v>7</v>
      </c>
      <c r="F42" s="4" t="s">
        <v>3</v>
      </c>
      <c r="G42" s="3" t="s">
        <v>16</v>
      </c>
      <c r="H42" s="3" t="s">
        <v>7</v>
      </c>
    </row>
    <row r="43" spans="1:8" ht="31.5">
      <c r="A43" s="2" t="s">
        <v>27</v>
      </c>
      <c r="B43" s="4" t="s">
        <v>20</v>
      </c>
      <c r="C43" s="3" t="s">
        <v>2</v>
      </c>
      <c r="D43" s="4" t="s">
        <v>3</v>
      </c>
      <c r="E43" s="3" t="s">
        <v>13</v>
      </c>
      <c r="F43" s="3" t="s">
        <v>13</v>
      </c>
      <c r="G43" s="3" t="s">
        <v>2</v>
      </c>
      <c r="H43" s="3" t="s">
        <v>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2" sqref="A12"/>
    </sheetView>
  </sheetViews>
  <sheetFormatPr defaultColWidth="9.140625" defaultRowHeight="12.75"/>
  <sheetData>
    <row r="1" spans="1:6" ht="31.5">
      <c r="A1" s="13">
        <v>1</v>
      </c>
      <c r="B1" s="13">
        <v>2</v>
      </c>
      <c r="C1" s="13">
        <v>3</v>
      </c>
      <c r="D1" s="13">
        <v>4</v>
      </c>
      <c r="E1" s="13">
        <v>5</v>
      </c>
      <c r="F1" s="13">
        <v>6</v>
      </c>
    </row>
    <row r="2" spans="1:6" ht="12.75">
      <c r="A2">
        <f>COUNTIF('Roster &amp; Lineup (11)'!C$2:C$13,"P")</f>
        <v>1</v>
      </c>
      <c r="B2">
        <f>COUNTIF('Roster &amp; Lineup (11)'!D$2:D$13,"P")</f>
        <v>1</v>
      </c>
      <c r="C2">
        <f>COUNTIF('Roster &amp; Lineup (11)'!E$2:E$13,"P")</f>
        <v>1</v>
      </c>
      <c r="D2">
        <f>COUNTIF('Roster &amp; Lineup (11)'!F$2:F$13,"P")</f>
        <v>1</v>
      </c>
      <c r="E2">
        <f>COUNTIF('Roster &amp; Lineup (11)'!G$2:G$13,"P")</f>
        <v>1</v>
      </c>
      <c r="F2">
        <f>COUNTIF('Roster &amp; Lineup (11)'!H$2:H$13,"P")</f>
        <v>1</v>
      </c>
    </row>
    <row r="3" spans="1:6" ht="12.75">
      <c r="A3">
        <f>COUNTIF('Roster &amp; Lineup (11)'!C$2:C$13,"C")</f>
        <v>1</v>
      </c>
      <c r="B3">
        <f>COUNTIF('Roster &amp; Lineup (11)'!D$2:D$13,"C")</f>
        <v>1</v>
      </c>
      <c r="C3">
        <f>COUNTIF('Roster &amp; Lineup (11)'!E$2:E$13,"C")</f>
        <v>1</v>
      </c>
      <c r="D3">
        <f>COUNTIF('Roster &amp; Lineup (11)'!F$2:F$13,"C")</f>
        <v>1</v>
      </c>
      <c r="E3">
        <f>COUNTIF('Roster &amp; Lineup (11)'!G$2:G$13,"C")</f>
        <v>1</v>
      </c>
      <c r="F3">
        <f>COUNTIF('Roster &amp; Lineup (11)'!H$2:H$13,"C")</f>
        <v>1</v>
      </c>
    </row>
    <row r="4" spans="1:6" ht="12.75">
      <c r="A4">
        <f>COUNTIF('Roster &amp; Lineup (11)'!C$2:C$13,"1B")</f>
        <v>1</v>
      </c>
      <c r="B4">
        <f>COUNTIF('Roster &amp; Lineup (11)'!D$2:D$13,"1B")</f>
        <v>1</v>
      </c>
      <c r="C4">
        <f>COUNTIF('Roster &amp; Lineup (11)'!E$2:E$13,"1B")</f>
        <v>1</v>
      </c>
      <c r="D4">
        <f>COUNTIF('Roster &amp; Lineup (11)'!F$2:F$13,"1B")</f>
        <v>1</v>
      </c>
      <c r="E4">
        <f>COUNTIF('Roster &amp; Lineup (11)'!G$2:G$13,"1B")</f>
        <v>1</v>
      </c>
      <c r="F4">
        <f>COUNTIF('Roster &amp; Lineup (11)'!H$2:H$13,"1B")</f>
        <v>1</v>
      </c>
    </row>
    <row r="5" spans="1:6" ht="12.75">
      <c r="A5">
        <f>COUNTIF('Roster &amp; Lineup (11)'!C$2:C$13,"2B")</f>
        <v>1</v>
      </c>
      <c r="B5">
        <f>COUNTIF('Roster &amp; Lineup (11)'!D$2:D$13,"2B")</f>
        <v>1</v>
      </c>
      <c r="C5">
        <f>COUNTIF('Roster &amp; Lineup (11)'!E$2:E$13,"2B")</f>
        <v>1</v>
      </c>
      <c r="D5">
        <f>COUNTIF('Roster &amp; Lineup (11)'!F$2:F$13,"2B")</f>
        <v>1</v>
      </c>
      <c r="E5">
        <f>COUNTIF('Roster &amp; Lineup (11)'!G$2:G$13,"2B")</f>
        <v>1</v>
      </c>
      <c r="F5">
        <f>COUNTIF('Roster &amp; Lineup (11)'!H$2:H$13,"2B")</f>
        <v>1</v>
      </c>
    </row>
    <row r="6" spans="1:6" ht="12.75">
      <c r="A6">
        <f>COUNTIF('Roster &amp; Lineup (11)'!C$2:C$13,"SS")</f>
        <v>1</v>
      </c>
      <c r="B6">
        <f>COUNTIF('Roster &amp; Lineup (11)'!D$2:D$13,"SS")</f>
        <v>1</v>
      </c>
      <c r="C6">
        <f>COUNTIF('Roster &amp; Lineup (11)'!E$2:E$13,"SS")</f>
        <v>1</v>
      </c>
      <c r="D6">
        <f>COUNTIF('Roster &amp; Lineup (11)'!F$2:F$13,"SS")</f>
        <v>1</v>
      </c>
      <c r="E6">
        <f>COUNTIF('Roster &amp; Lineup (11)'!G$2:G$13,"SS")</f>
        <v>1</v>
      </c>
      <c r="F6">
        <f>COUNTIF('Roster &amp; Lineup (11)'!H$2:H$13,"SS")</f>
        <v>1</v>
      </c>
    </row>
    <row r="7" spans="1:6" ht="12.75">
      <c r="A7">
        <f>COUNTIF('Roster &amp; Lineup (11)'!C$2:C$13,"3B")</f>
        <v>1</v>
      </c>
      <c r="B7">
        <f>COUNTIF('Roster &amp; Lineup (11)'!D$2:D$13,"3B")</f>
        <v>1</v>
      </c>
      <c r="C7">
        <f>COUNTIF('Roster &amp; Lineup (11)'!E$2:E$13,"3B")</f>
        <v>1</v>
      </c>
      <c r="D7">
        <f>COUNTIF('Roster &amp; Lineup (11)'!F$2:F$13,"3B")</f>
        <v>1</v>
      </c>
      <c r="E7">
        <f>COUNTIF('Roster &amp; Lineup (11)'!G$2:G$13,"3B")</f>
        <v>1</v>
      </c>
      <c r="F7">
        <f>COUNTIF('Roster &amp; Lineup (11)'!H$2:H$13,"3B")</f>
        <v>1</v>
      </c>
    </row>
    <row r="8" spans="1:6" ht="12.75">
      <c r="A8">
        <f>COUNTIF('Roster &amp; Lineup (11)'!C$2:C$13,"LF")</f>
        <v>1</v>
      </c>
      <c r="B8">
        <f>COUNTIF('Roster &amp; Lineup (11)'!D$2:D$13,"LF")</f>
        <v>1</v>
      </c>
      <c r="C8">
        <f>COUNTIF('Roster &amp; Lineup (11)'!E$2:E$13,"LF")</f>
        <v>1</v>
      </c>
      <c r="D8">
        <f>COUNTIF('Roster &amp; Lineup (11)'!F$2:F$13,"LF")</f>
        <v>1</v>
      </c>
      <c r="E8">
        <f>COUNTIF('Roster &amp; Lineup (11)'!G$2:G$13,"LF")</f>
        <v>1</v>
      </c>
      <c r="F8">
        <f>COUNTIF('Roster &amp; Lineup (11)'!H$2:H$13,"LF")</f>
        <v>1</v>
      </c>
    </row>
    <row r="9" spans="1:6" ht="12.75">
      <c r="A9">
        <f>COUNTIF('Roster &amp; Lineup (11)'!C$2:C$13,"LC")</f>
        <v>1</v>
      </c>
      <c r="B9">
        <f>COUNTIF('Roster &amp; Lineup (11)'!D$2:D$13,"LC")</f>
        <v>1</v>
      </c>
      <c r="C9">
        <f>COUNTIF('Roster &amp; Lineup (11)'!E$2:E$13,"LC")</f>
        <v>1</v>
      </c>
      <c r="D9">
        <f>COUNTIF('Roster &amp; Lineup (11)'!F$2:F$13,"LC")</f>
        <v>1</v>
      </c>
      <c r="E9">
        <f>COUNTIF('Roster &amp; Lineup (11)'!G$2:G$13,"LC")</f>
        <v>1</v>
      </c>
      <c r="F9">
        <f>COUNTIF('Roster &amp; Lineup (11)'!H$2:H$13,"LC")</f>
        <v>1</v>
      </c>
    </row>
    <row r="10" spans="1:6" ht="12.75">
      <c r="A10">
        <f>COUNTIF('Roster &amp; Lineup (11)'!C$2:C$13,"RC")</f>
        <v>1</v>
      </c>
      <c r="B10">
        <f>COUNTIF('Roster &amp; Lineup (11)'!D$2:D$13,"RC")</f>
        <v>1</v>
      </c>
      <c r="C10">
        <f>COUNTIF('Roster &amp; Lineup (11)'!E$2:E$13,"RC")</f>
        <v>1</v>
      </c>
      <c r="D10">
        <f>COUNTIF('Roster &amp; Lineup (11)'!F$2:F$13,"RC")</f>
        <v>1</v>
      </c>
      <c r="E10">
        <f>COUNTIF('Roster &amp; Lineup (11)'!G$2:G$13,"RC")</f>
        <v>1</v>
      </c>
      <c r="F10">
        <f>COUNTIF('Roster &amp; Lineup (11)'!H$2:H$13,"RC")</f>
        <v>1</v>
      </c>
    </row>
    <row r="11" spans="1:6" ht="12.75">
      <c r="A11">
        <f>COUNTIF('Roster &amp; Lineup (11)'!C$2:C$13,"RF")</f>
        <v>1</v>
      </c>
      <c r="B11">
        <f>COUNTIF('Roster &amp; Lineup (11)'!D$2:D$13,"RF")</f>
        <v>1</v>
      </c>
      <c r="C11">
        <f>COUNTIF('Roster &amp; Lineup (11)'!E$2:E$13,"RF")</f>
        <v>1</v>
      </c>
      <c r="D11">
        <f>COUNTIF('Roster &amp; Lineup (11)'!F$2:F$13,"RF")</f>
        <v>1</v>
      </c>
      <c r="E11">
        <f>COUNTIF('Roster &amp; Lineup (11)'!G$2:G$13,"RF")</f>
        <v>1</v>
      </c>
      <c r="F11">
        <f>COUNTIF('Roster &amp; Lineup (11)'!H$2:H$13,"RF")</f>
        <v>1</v>
      </c>
    </row>
    <row r="12" spans="1:6" ht="12.75">
      <c r="A12">
        <f>COUNTIF('Roster &amp; Lineup (11)'!C$2:C$13,"XX")</f>
        <v>2</v>
      </c>
      <c r="B12">
        <f>COUNTIF('Roster &amp; Lineup (11)'!D$2:D$13,"XX")</f>
        <v>2</v>
      </c>
      <c r="C12">
        <f>COUNTIF('Roster &amp; Lineup (11)'!E$2:E$13,"XX")</f>
        <v>2</v>
      </c>
      <c r="D12">
        <f>COUNTIF('Roster &amp; Lineup (11)'!F$2:F$13,"XX")</f>
        <v>2</v>
      </c>
      <c r="E12">
        <f>COUNTIF('Roster &amp; Lineup (11)'!G$2:G$13,"XX")</f>
        <v>2</v>
      </c>
      <c r="F12">
        <f>COUNTIF('Roster &amp; Lineup (11)'!H$2:H$13,"XX")</f>
        <v>2</v>
      </c>
    </row>
    <row r="15" spans="1:6" ht="12.75">
      <c r="A15">
        <f aca="true" t="shared" si="0" ref="A15:F24">IF(A2=1,1,0)</f>
        <v>1</v>
      </c>
      <c r="B15">
        <f t="shared" si="0"/>
        <v>1</v>
      </c>
      <c r="C15">
        <f t="shared" si="0"/>
        <v>1</v>
      </c>
      <c r="D15">
        <f t="shared" si="0"/>
        <v>1</v>
      </c>
      <c r="E15">
        <f t="shared" si="0"/>
        <v>1</v>
      </c>
      <c r="F15">
        <f t="shared" si="0"/>
        <v>1</v>
      </c>
    </row>
    <row r="16" spans="1:6" ht="12.75">
      <c r="A16">
        <f t="shared" si="0"/>
        <v>1</v>
      </c>
      <c r="B16">
        <f t="shared" si="0"/>
        <v>1</v>
      </c>
      <c r="C16">
        <f t="shared" si="0"/>
        <v>1</v>
      </c>
      <c r="D16">
        <f t="shared" si="0"/>
        <v>1</v>
      </c>
      <c r="E16">
        <f t="shared" si="0"/>
        <v>1</v>
      </c>
      <c r="F16">
        <f t="shared" si="0"/>
        <v>1</v>
      </c>
    </row>
    <row r="17" spans="1:6" ht="12.75">
      <c r="A17">
        <f t="shared" si="0"/>
        <v>1</v>
      </c>
      <c r="B17">
        <f t="shared" si="0"/>
        <v>1</v>
      </c>
      <c r="C17">
        <f t="shared" si="0"/>
        <v>1</v>
      </c>
      <c r="D17">
        <f t="shared" si="0"/>
        <v>1</v>
      </c>
      <c r="E17">
        <f t="shared" si="0"/>
        <v>1</v>
      </c>
      <c r="F17">
        <f t="shared" si="0"/>
        <v>1</v>
      </c>
    </row>
    <row r="18" spans="1:6" ht="12.75">
      <c r="A18">
        <f t="shared" si="0"/>
        <v>1</v>
      </c>
      <c r="B18">
        <f t="shared" si="0"/>
        <v>1</v>
      </c>
      <c r="C18">
        <f t="shared" si="0"/>
        <v>1</v>
      </c>
      <c r="D18">
        <f t="shared" si="0"/>
        <v>1</v>
      </c>
      <c r="E18">
        <f t="shared" si="0"/>
        <v>1</v>
      </c>
      <c r="F18">
        <f t="shared" si="0"/>
        <v>1</v>
      </c>
    </row>
    <row r="19" spans="1:6" ht="12.75">
      <c r="A19">
        <f t="shared" si="0"/>
        <v>1</v>
      </c>
      <c r="B19">
        <f t="shared" si="0"/>
        <v>1</v>
      </c>
      <c r="C19">
        <f t="shared" si="0"/>
        <v>1</v>
      </c>
      <c r="D19">
        <f t="shared" si="0"/>
        <v>1</v>
      </c>
      <c r="E19">
        <f t="shared" si="0"/>
        <v>1</v>
      </c>
      <c r="F19">
        <f t="shared" si="0"/>
        <v>1</v>
      </c>
    </row>
    <row r="20" spans="1:6" ht="12.75">
      <c r="A20">
        <f t="shared" si="0"/>
        <v>1</v>
      </c>
      <c r="B20">
        <f t="shared" si="0"/>
        <v>1</v>
      </c>
      <c r="C20">
        <f t="shared" si="0"/>
        <v>1</v>
      </c>
      <c r="D20">
        <f t="shared" si="0"/>
        <v>1</v>
      </c>
      <c r="E20">
        <f t="shared" si="0"/>
        <v>1</v>
      </c>
      <c r="F20">
        <f t="shared" si="0"/>
        <v>1</v>
      </c>
    </row>
    <row r="21" spans="1:6" ht="12.75">
      <c r="A21">
        <f t="shared" si="0"/>
        <v>1</v>
      </c>
      <c r="B21">
        <f t="shared" si="0"/>
        <v>1</v>
      </c>
      <c r="C21">
        <f t="shared" si="0"/>
        <v>1</v>
      </c>
      <c r="D21">
        <f t="shared" si="0"/>
        <v>1</v>
      </c>
      <c r="E21">
        <f t="shared" si="0"/>
        <v>1</v>
      </c>
      <c r="F21">
        <f t="shared" si="0"/>
        <v>1</v>
      </c>
    </row>
    <row r="22" spans="1:6" ht="12.75">
      <c r="A22">
        <f t="shared" si="0"/>
        <v>1</v>
      </c>
      <c r="B22">
        <f t="shared" si="0"/>
        <v>1</v>
      </c>
      <c r="C22">
        <f t="shared" si="0"/>
        <v>1</v>
      </c>
      <c r="D22">
        <f t="shared" si="0"/>
        <v>1</v>
      </c>
      <c r="E22">
        <f t="shared" si="0"/>
        <v>1</v>
      </c>
      <c r="F22">
        <f t="shared" si="0"/>
        <v>1</v>
      </c>
    </row>
    <row r="23" spans="1:6" ht="12.75">
      <c r="A23">
        <f t="shared" si="0"/>
        <v>1</v>
      </c>
      <c r="B23">
        <f t="shared" si="0"/>
        <v>1</v>
      </c>
      <c r="C23">
        <f t="shared" si="0"/>
        <v>1</v>
      </c>
      <c r="D23">
        <f t="shared" si="0"/>
        <v>1</v>
      </c>
      <c r="E23">
        <f t="shared" si="0"/>
        <v>1</v>
      </c>
      <c r="F23">
        <f t="shared" si="0"/>
        <v>1</v>
      </c>
    </row>
    <row r="24" spans="1:6" ht="12.75">
      <c r="A24">
        <f t="shared" si="0"/>
        <v>1</v>
      </c>
      <c r="B24">
        <f t="shared" si="0"/>
        <v>1</v>
      </c>
      <c r="C24">
        <f t="shared" si="0"/>
        <v>1</v>
      </c>
      <c r="D24">
        <f t="shared" si="0"/>
        <v>1</v>
      </c>
      <c r="E24">
        <f t="shared" si="0"/>
        <v>1</v>
      </c>
      <c r="F24">
        <f t="shared" si="0"/>
        <v>1</v>
      </c>
    </row>
    <row r="25" spans="1:6" ht="12.75">
      <c r="A25">
        <f aca="true" t="shared" si="1" ref="A25:F25">IF(A12=1,1,0)</f>
        <v>0</v>
      </c>
      <c r="B25">
        <f t="shared" si="1"/>
        <v>0</v>
      </c>
      <c r="C25">
        <f t="shared" si="1"/>
        <v>0</v>
      </c>
      <c r="D25">
        <f t="shared" si="1"/>
        <v>0</v>
      </c>
      <c r="E25">
        <f t="shared" si="1"/>
        <v>0</v>
      </c>
      <c r="F25">
        <f t="shared" si="1"/>
        <v>0</v>
      </c>
    </row>
    <row r="27" spans="1:6" ht="12.75">
      <c r="A27">
        <f aca="true" t="shared" si="2" ref="A27:F27">SUM(A15:A25)</f>
        <v>10</v>
      </c>
      <c r="B27">
        <f t="shared" si="2"/>
        <v>10</v>
      </c>
      <c r="C27">
        <f t="shared" si="2"/>
        <v>10</v>
      </c>
      <c r="D27">
        <f t="shared" si="2"/>
        <v>10</v>
      </c>
      <c r="E27">
        <f t="shared" si="2"/>
        <v>10</v>
      </c>
      <c r="F27">
        <f t="shared" si="2"/>
        <v>10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L32" sqref="L32"/>
    </sheetView>
  </sheetViews>
  <sheetFormatPr defaultColWidth="9.140625" defaultRowHeight="12.75"/>
  <sheetData>
    <row r="1" spans="1:6" ht="31.5">
      <c r="A1" s="13">
        <v>1</v>
      </c>
      <c r="B1" s="13">
        <v>2</v>
      </c>
      <c r="C1" s="13">
        <v>3</v>
      </c>
      <c r="D1" s="13">
        <v>4</v>
      </c>
      <c r="E1" s="13">
        <v>5</v>
      </c>
      <c r="F1" s="13">
        <v>6</v>
      </c>
    </row>
    <row r="2" spans="1:6" ht="12.75">
      <c r="A2">
        <f>COUNTIF('Roster &amp; Lineup (Scr)'!C$2:C$13,"P")</f>
        <v>1</v>
      </c>
      <c r="B2">
        <f>COUNTIF('Roster &amp; Lineup (Scr)'!D$2:D$13,"P")</f>
        <v>1</v>
      </c>
      <c r="C2">
        <f>COUNTIF('Roster &amp; Lineup (Scr)'!E$2:E$13,"P")</f>
        <v>1</v>
      </c>
      <c r="D2">
        <f>COUNTIF('Roster &amp; Lineup (Scr)'!F$2:F$13,"P")</f>
        <v>1</v>
      </c>
      <c r="E2">
        <f>COUNTIF('Roster &amp; Lineup (Scr)'!G$2:G$13,"P")</f>
        <v>1</v>
      </c>
      <c r="F2">
        <f>COUNTIF('Roster &amp; Lineup (Scr)'!H$2:H$13,"P")</f>
        <v>1</v>
      </c>
    </row>
    <row r="3" spans="1:6" ht="12.75">
      <c r="A3">
        <f>COUNTIF('Roster &amp; Lineup (Scr)'!C$2:C$13,"C")</f>
        <v>1</v>
      </c>
      <c r="B3">
        <f>COUNTIF('Roster &amp; Lineup (Scr)'!D$2:D$13,"C")</f>
        <v>1</v>
      </c>
      <c r="C3">
        <f>COUNTIF('Roster &amp; Lineup (Scr)'!E$2:E$13,"C")</f>
        <v>1</v>
      </c>
      <c r="D3">
        <f>COUNTIF('Roster &amp; Lineup (Scr)'!F$2:F$13,"C")</f>
        <v>1</v>
      </c>
      <c r="E3">
        <f>COUNTIF('Roster &amp; Lineup (Scr)'!G$2:G$13,"C")</f>
        <v>1</v>
      </c>
      <c r="F3">
        <f>COUNTIF('Roster &amp; Lineup (Scr)'!H$2:H$13,"C")</f>
        <v>1</v>
      </c>
    </row>
    <row r="4" spans="1:6" ht="12.75">
      <c r="A4">
        <f>COUNTIF('Roster &amp; Lineup (Scr)'!C$2:C$13,"1B")</f>
        <v>1</v>
      </c>
      <c r="B4">
        <f>COUNTIF('Roster &amp; Lineup (Scr)'!D$2:D$13,"1B")</f>
        <v>1</v>
      </c>
      <c r="C4">
        <f>COUNTIF('Roster &amp; Lineup (Scr)'!E$2:E$13,"1B")</f>
        <v>1</v>
      </c>
      <c r="D4">
        <f>COUNTIF('Roster &amp; Lineup (Scr)'!F$2:F$13,"1B")</f>
        <v>1</v>
      </c>
      <c r="E4">
        <f>COUNTIF('Roster &amp; Lineup (Scr)'!G$2:G$13,"1B")</f>
        <v>1</v>
      </c>
      <c r="F4">
        <f>COUNTIF('Roster &amp; Lineup (Scr)'!H$2:H$13,"1B")</f>
        <v>1</v>
      </c>
    </row>
    <row r="5" spans="1:6" ht="12.75">
      <c r="A5">
        <f>COUNTIF('Roster &amp; Lineup (Scr)'!C$2:C$13,"2B")</f>
        <v>1</v>
      </c>
      <c r="B5">
        <f>COUNTIF('Roster &amp; Lineup (Scr)'!D$2:D$13,"2B")</f>
        <v>1</v>
      </c>
      <c r="C5">
        <f>COUNTIF('Roster &amp; Lineup (Scr)'!E$2:E$13,"2B")</f>
        <v>1</v>
      </c>
      <c r="D5">
        <f>COUNTIF('Roster &amp; Lineup (Scr)'!F$2:F$13,"2B")</f>
        <v>1</v>
      </c>
      <c r="E5">
        <f>COUNTIF('Roster &amp; Lineup (Scr)'!G$2:G$13,"2B")</f>
        <v>1</v>
      </c>
      <c r="F5">
        <f>COUNTIF('Roster &amp; Lineup (Scr)'!H$2:H$13,"2B")</f>
        <v>1</v>
      </c>
    </row>
    <row r="6" spans="1:6" ht="12.75">
      <c r="A6">
        <f>COUNTIF('Roster &amp; Lineup (Scr)'!C$2:C$13,"SS")</f>
        <v>1</v>
      </c>
      <c r="B6">
        <f>COUNTIF('Roster &amp; Lineup (Scr)'!D$2:D$13,"SS")</f>
        <v>1</v>
      </c>
      <c r="C6">
        <f>COUNTIF('Roster &amp; Lineup (Scr)'!E$2:E$13,"SS")</f>
        <v>1</v>
      </c>
      <c r="D6">
        <f>COUNTIF('Roster &amp; Lineup (Scr)'!F$2:F$13,"SS")</f>
        <v>1</v>
      </c>
      <c r="E6">
        <f>COUNTIF('Roster &amp; Lineup (Scr)'!G$2:G$13,"SS")</f>
        <v>1</v>
      </c>
      <c r="F6">
        <f>COUNTIF('Roster &amp; Lineup (Scr)'!H$2:H$13,"SS")</f>
        <v>1</v>
      </c>
    </row>
    <row r="7" spans="1:6" ht="12.75">
      <c r="A7">
        <f>COUNTIF('Roster &amp; Lineup (Scr)'!C$2:C$13,"3B")</f>
        <v>1</v>
      </c>
      <c r="B7">
        <f>COUNTIF('Roster &amp; Lineup (Scr)'!D$2:D$13,"3B")</f>
        <v>1</v>
      </c>
      <c r="C7">
        <f>COUNTIF('Roster &amp; Lineup (Scr)'!E$2:E$13,"3B")</f>
        <v>1</v>
      </c>
      <c r="D7">
        <f>COUNTIF('Roster &amp; Lineup (Scr)'!F$2:F$13,"3B")</f>
        <v>1</v>
      </c>
      <c r="E7">
        <f>COUNTIF('Roster &amp; Lineup (Scr)'!G$2:G$13,"3B")</f>
        <v>1</v>
      </c>
      <c r="F7">
        <f>COUNTIF('Roster &amp; Lineup (Scr)'!H$2:H$13,"3B")</f>
        <v>1</v>
      </c>
    </row>
    <row r="8" spans="1:6" ht="12.75">
      <c r="A8">
        <f>COUNTIF('Roster &amp; Lineup (Scr)'!C$2:C$13,"LF")</f>
        <v>1</v>
      </c>
      <c r="B8">
        <f>COUNTIF('Roster &amp; Lineup (Scr)'!D$2:D$13,"LF")</f>
        <v>1</v>
      </c>
      <c r="C8">
        <f>COUNTIF('Roster &amp; Lineup (Scr)'!E$2:E$13,"LF")</f>
        <v>1</v>
      </c>
      <c r="D8">
        <f>COUNTIF('Roster &amp; Lineup (Scr)'!F$2:F$13,"LF")</f>
        <v>1</v>
      </c>
      <c r="E8">
        <f>COUNTIF('Roster &amp; Lineup (Scr)'!G$2:G$13,"LF")</f>
        <v>1</v>
      </c>
      <c r="F8">
        <f>COUNTIF('Roster &amp; Lineup (Scr)'!H$2:H$13,"LF")</f>
        <v>1</v>
      </c>
    </row>
    <row r="9" spans="1:6" ht="12.75">
      <c r="A9">
        <f>COUNTIF('Roster &amp; Lineup (Scr)'!C$2:C$13,"LC")</f>
        <v>1</v>
      </c>
      <c r="B9">
        <f>COUNTIF('Roster &amp; Lineup (Scr)'!D$2:D$13,"LC")</f>
        <v>1</v>
      </c>
      <c r="C9">
        <f>COUNTIF('Roster &amp; Lineup (Scr)'!E$2:E$13,"LC")</f>
        <v>1</v>
      </c>
      <c r="D9">
        <f>COUNTIF('Roster &amp; Lineup (Scr)'!F$2:F$13,"LC")</f>
        <v>1</v>
      </c>
      <c r="E9">
        <f>COUNTIF('Roster &amp; Lineup (Scr)'!G$2:G$13,"LC")</f>
        <v>1</v>
      </c>
      <c r="F9">
        <f>COUNTIF('Roster &amp; Lineup (Scr)'!H$2:H$13,"LC")</f>
        <v>1</v>
      </c>
    </row>
    <row r="10" spans="1:6" ht="12.75">
      <c r="A10">
        <f>COUNTIF('Roster &amp; Lineup (Scr)'!C$2:C$13,"RC")</f>
        <v>1</v>
      </c>
      <c r="B10">
        <f>COUNTIF('Roster &amp; Lineup (Scr)'!D$2:D$13,"RC")</f>
        <v>1</v>
      </c>
      <c r="C10">
        <f>COUNTIF('Roster &amp; Lineup (Scr)'!E$2:E$13,"RC")</f>
        <v>1</v>
      </c>
      <c r="D10">
        <f>COUNTIF('Roster &amp; Lineup (Scr)'!F$2:F$13,"RC")</f>
        <v>1</v>
      </c>
      <c r="E10">
        <f>COUNTIF('Roster &amp; Lineup (Scr)'!G$2:G$13,"RC")</f>
        <v>1</v>
      </c>
      <c r="F10">
        <f>COUNTIF('Roster &amp; Lineup (Scr)'!H$2:H$13,"RC")</f>
        <v>1</v>
      </c>
    </row>
    <row r="11" spans="1:6" ht="12.75">
      <c r="A11">
        <f>COUNTIF('Roster &amp; Lineup (Scr)'!C$2:C$13,"RF")</f>
        <v>1</v>
      </c>
      <c r="B11">
        <f>COUNTIF('Roster &amp; Lineup (Scr)'!D$2:D$13,"RF")</f>
        <v>1</v>
      </c>
      <c r="C11">
        <f>COUNTIF('Roster &amp; Lineup (Scr)'!E$2:E$13,"RF")</f>
        <v>1</v>
      </c>
      <c r="D11">
        <f>COUNTIF('Roster &amp; Lineup (Scr)'!F$2:F$13,"RF")</f>
        <v>1</v>
      </c>
      <c r="E11">
        <f>COUNTIF('Roster &amp; Lineup (Scr)'!G$2:G$13,"RF")</f>
        <v>1</v>
      </c>
      <c r="F11">
        <f>COUNTIF('Roster &amp; Lineup (Scr)'!H$2:H$13,"RF")</f>
        <v>1</v>
      </c>
    </row>
    <row r="12" spans="1:6" ht="12.75">
      <c r="A12">
        <f>COUNTIF('Roster &amp; Lineup (Scr)'!C$2:C$13,"XX")</f>
        <v>2</v>
      </c>
      <c r="B12">
        <f>COUNTIF('Roster &amp; Lineup (Scr)'!D$2:D$13,"XX")</f>
        <v>2</v>
      </c>
      <c r="C12">
        <f>COUNTIF('Roster &amp; Lineup (Scr)'!E$2:E$13,"XX")</f>
        <v>2</v>
      </c>
      <c r="D12">
        <f>COUNTIF('Roster &amp; Lineup (Scr)'!F$2:F$13,"XX")</f>
        <v>2</v>
      </c>
      <c r="E12">
        <f>COUNTIF('Roster &amp; Lineup (Scr)'!G$2:G$13,"XX")</f>
        <v>2</v>
      </c>
      <c r="F12">
        <f>COUNTIF('Roster &amp; Lineup (Scr)'!H$2:H$13,"XX")</f>
        <v>2</v>
      </c>
    </row>
    <row r="15" spans="1:6" ht="12.75">
      <c r="A15">
        <f aca="true" t="shared" si="0" ref="A15:F24">IF(A2=1,1,0)</f>
        <v>1</v>
      </c>
      <c r="B15">
        <f t="shared" si="0"/>
        <v>1</v>
      </c>
      <c r="C15">
        <f t="shared" si="0"/>
        <v>1</v>
      </c>
      <c r="D15">
        <f t="shared" si="0"/>
        <v>1</v>
      </c>
      <c r="E15">
        <f t="shared" si="0"/>
        <v>1</v>
      </c>
      <c r="F15">
        <f t="shared" si="0"/>
        <v>1</v>
      </c>
    </row>
    <row r="16" spans="1:6" ht="12.75">
      <c r="A16">
        <f t="shared" si="0"/>
        <v>1</v>
      </c>
      <c r="B16">
        <f t="shared" si="0"/>
        <v>1</v>
      </c>
      <c r="C16">
        <f t="shared" si="0"/>
        <v>1</v>
      </c>
      <c r="D16">
        <f t="shared" si="0"/>
        <v>1</v>
      </c>
      <c r="E16">
        <f t="shared" si="0"/>
        <v>1</v>
      </c>
      <c r="F16">
        <f t="shared" si="0"/>
        <v>1</v>
      </c>
    </row>
    <row r="17" spans="1:6" ht="12.75">
      <c r="A17">
        <f t="shared" si="0"/>
        <v>1</v>
      </c>
      <c r="B17">
        <f t="shared" si="0"/>
        <v>1</v>
      </c>
      <c r="C17">
        <f t="shared" si="0"/>
        <v>1</v>
      </c>
      <c r="D17">
        <f t="shared" si="0"/>
        <v>1</v>
      </c>
      <c r="E17">
        <f t="shared" si="0"/>
        <v>1</v>
      </c>
      <c r="F17">
        <f t="shared" si="0"/>
        <v>1</v>
      </c>
    </row>
    <row r="18" spans="1:6" ht="12.75">
      <c r="A18">
        <f t="shared" si="0"/>
        <v>1</v>
      </c>
      <c r="B18">
        <f t="shared" si="0"/>
        <v>1</v>
      </c>
      <c r="C18">
        <f t="shared" si="0"/>
        <v>1</v>
      </c>
      <c r="D18">
        <f t="shared" si="0"/>
        <v>1</v>
      </c>
      <c r="E18">
        <f t="shared" si="0"/>
        <v>1</v>
      </c>
      <c r="F18">
        <f t="shared" si="0"/>
        <v>1</v>
      </c>
    </row>
    <row r="19" spans="1:6" ht="12.75">
      <c r="A19">
        <f t="shared" si="0"/>
        <v>1</v>
      </c>
      <c r="B19">
        <f t="shared" si="0"/>
        <v>1</v>
      </c>
      <c r="C19">
        <f t="shared" si="0"/>
        <v>1</v>
      </c>
      <c r="D19">
        <f t="shared" si="0"/>
        <v>1</v>
      </c>
      <c r="E19">
        <f t="shared" si="0"/>
        <v>1</v>
      </c>
      <c r="F19">
        <f t="shared" si="0"/>
        <v>1</v>
      </c>
    </row>
    <row r="20" spans="1:6" ht="12.75">
      <c r="A20">
        <f t="shared" si="0"/>
        <v>1</v>
      </c>
      <c r="B20">
        <f t="shared" si="0"/>
        <v>1</v>
      </c>
      <c r="C20">
        <f t="shared" si="0"/>
        <v>1</v>
      </c>
      <c r="D20">
        <f t="shared" si="0"/>
        <v>1</v>
      </c>
      <c r="E20">
        <f t="shared" si="0"/>
        <v>1</v>
      </c>
      <c r="F20">
        <f t="shared" si="0"/>
        <v>1</v>
      </c>
    </row>
    <row r="21" spans="1:6" ht="12.75">
      <c r="A21">
        <f t="shared" si="0"/>
        <v>1</v>
      </c>
      <c r="B21">
        <f t="shared" si="0"/>
        <v>1</v>
      </c>
      <c r="C21">
        <f t="shared" si="0"/>
        <v>1</v>
      </c>
      <c r="D21">
        <f t="shared" si="0"/>
        <v>1</v>
      </c>
      <c r="E21">
        <f t="shared" si="0"/>
        <v>1</v>
      </c>
      <c r="F21">
        <f t="shared" si="0"/>
        <v>1</v>
      </c>
    </row>
    <row r="22" spans="1:6" ht="12.75">
      <c r="A22">
        <f t="shared" si="0"/>
        <v>1</v>
      </c>
      <c r="B22">
        <f t="shared" si="0"/>
        <v>1</v>
      </c>
      <c r="C22">
        <f t="shared" si="0"/>
        <v>1</v>
      </c>
      <c r="D22">
        <f t="shared" si="0"/>
        <v>1</v>
      </c>
      <c r="E22">
        <f t="shared" si="0"/>
        <v>1</v>
      </c>
      <c r="F22">
        <f t="shared" si="0"/>
        <v>1</v>
      </c>
    </row>
    <row r="23" spans="1:6" ht="12.75">
      <c r="A23">
        <f t="shared" si="0"/>
        <v>1</v>
      </c>
      <c r="B23">
        <f t="shared" si="0"/>
        <v>1</v>
      </c>
      <c r="C23">
        <f t="shared" si="0"/>
        <v>1</v>
      </c>
      <c r="D23">
        <f t="shared" si="0"/>
        <v>1</v>
      </c>
      <c r="E23">
        <f t="shared" si="0"/>
        <v>1</v>
      </c>
      <c r="F23">
        <f t="shared" si="0"/>
        <v>1</v>
      </c>
    </row>
    <row r="24" spans="1:6" ht="12.75">
      <c r="A24">
        <f t="shared" si="0"/>
        <v>1</v>
      </c>
      <c r="B24">
        <f t="shared" si="0"/>
        <v>1</v>
      </c>
      <c r="C24">
        <f t="shared" si="0"/>
        <v>1</v>
      </c>
      <c r="D24">
        <f t="shared" si="0"/>
        <v>1</v>
      </c>
      <c r="E24">
        <f t="shared" si="0"/>
        <v>1</v>
      </c>
      <c r="F24">
        <f t="shared" si="0"/>
        <v>1</v>
      </c>
    </row>
    <row r="25" spans="1:6" ht="12.75">
      <c r="A25">
        <f aca="true" t="shared" si="1" ref="A25:F25">IF(A12=2,1,0)</f>
        <v>1</v>
      </c>
      <c r="B25">
        <f t="shared" si="1"/>
        <v>1</v>
      </c>
      <c r="C25">
        <f t="shared" si="1"/>
        <v>1</v>
      </c>
      <c r="D25">
        <f t="shared" si="1"/>
        <v>1</v>
      </c>
      <c r="E25">
        <f t="shared" si="1"/>
        <v>1</v>
      </c>
      <c r="F25">
        <f t="shared" si="1"/>
        <v>1</v>
      </c>
    </row>
    <row r="27" spans="1:6" ht="12.75">
      <c r="A27">
        <f aca="true" t="shared" si="2" ref="A27:F27">SUM(A15:A25)</f>
        <v>11</v>
      </c>
      <c r="B27">
        <f t="shared" si="2"/>
        <v>11</v>
      </c>
      <c r="C27">
        <f t="shared" si="2"/>
        <v>11</v>
      </c>
      <c r="D27">
        <f t="shared" si="2"/>
        <v>11</v>
      </c>
      <c r="E27">
        <f t="shared" si="2"/>
        <v>11</v>
      </c>
      <c r="F27">
        <f t="shared" si="2"/>
        <v>11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J32" sqref="J32"/>
    </sheetView>
  </sheetViews>
  <sheetFormatPr defaultColWidth="9.140625" defaultRowHeight="12.75"/>
  <sheetData>
    <row r="1" spans="1:9" ht="12.75">
      <c r="A1" t="s">
        <v>0</v>
      </c>
      <c r="B1" t="s">
        <v>18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</row>
    <row r="2" spans="1:9" ht="12.75">
      <c r="A2" t="s">
        <v>22</v>
      </c>
      <c r="B2" t="s">
        <v>19</v>
      </c>
      <c r="C2" t="s">
        <v>12</v>
      </c>
      <c r="D2" t="s">
        <v>12</v>
      </c>
      <c r="E2" t="s">
        <v>3</v>
      </c>
      <c r="F2" t="s">
        <v>5</v>
      </c>
      <c r="G2" t="s">
        <v>12</v>
      </c>
      <c r="H2" t="s">
        <v>12</v>
      </c>
      <c r="I2" t="s">
        <v>5</v>
      </c>
    </row>
    <row r="3" spans="1:9" ht="12.75">
      <c r="A3" t="s">
        <v>14</v>
      </c>
      <c r="B3" t="s">
        <v>20</v>
      </c>
      <c r="C3" t="s">
        <v>3</v>
      </c>
      <c r="D3" t="s">
        <v>4</v>
      </c>
      <c r="E3" t="s">
        <v>12</v>
      </c>
      <c r="F3" t="s">
        <v>11</v>
      </c>
      <c r="G3" t="s">
        <v>16</v>
      </c>
      <c r="H3" t="s">
        <v>16</v>
      </c>
      <c r="I3" t="s">
        <v>11</v>
      </c>
    </row>
    <row r="4" spans="1:9" ht="12.75">
      <c r="A4" t="s">
        <v>1</v>
      </c>
      <c r="B4" t="s">
        <v>19</v>
      </c>
      <c r="C4" t="s">
        <v>4</v>
      </c>
      <c r="D4" t="s">
        <v>3</v>
      </c>
      <c r="E4" t="s">
        <v>4</v>
      </c>
      <c r="F4" t="s">
        <v>12</v>
      </c>
      <c r="G4" t="s">
        <v>4</v>
      </c>
      <c r="H4" t="s">
        <v>4</v>
      </c>
      <c r="I4" t="s">
        <v>16</v>
      </c>
    </row>
    <row r="5" spans="1:9" ht="12.75">
      <c r="A5" t="s">
        <v>23</v>
      </c>
      <c r="B5" t="s">
        <v>19</v>
      </c>
      <c r="C5" t="s">
        <v>11</v>
      </c>
      <c r="D5" t="s">
        <v>11</v>
      </c>
      <c r="E5" t="s">
        <v>5</v>
      </c>
      <c r="F5" t="s">
        <v>3</v>
      </c>
      <c r="G5" t="s">
        <v>11</v>
      </c>
      <c r="H5" t="s">
        <v>11</v>
      </c>
      <c r="I5" t="s">
        <v>12</v>
      </c>
    </row>
    <row r="6" spans="1:9" ht="12.75">
      <c r="A6" t="s">
        <v>26</v>
      </c>
      <c r="B6" t="s">
        <v>19</v>
      </c>
      <c r="C6" t="s">
        <v>13</v>
      </c>
      <c r="D6" t="s">
        <v>2</v>
      </c>
      <c r="E6" t="s">
        <v>13</v>
      </c>
      <c r="F6" t="s">
        <v>3</v>
      </c>
      <c r="G6" t="s">
        <v>2</v>
      </c>
      <c r="H6" t="s">
        <v>3</v>
      </c>
      <c r="I6" t="s">
        <v>2</v>
      </c>
    </row>
    <row r="7" spans="1:9" ht="12.75">
      <c r="A7" t="s">
        <v>6</v>
      </c>
      <c r="B7" t="s">
        <v>19</v>
      </c>
      <c r="C7" t="s">
        <v>16</v>
      </c>
      <c r="D7" t="s">
        <v>9</v>
      </c>
      <c r="E7" t="s">
        <v>9</v>
      </c>
      <c r="F7" t="s">
        <v>16</v>
      </c>
      <c r="G7" t="s">
        <v>3</v>
      </c>
      <c r="H7" t="s">
        <v>9</v>
      </c>
      <c r="I7" t="s">
        <v>9</v>
      </c>
    </row>
    <row r="8" spans="1:9" ht="12.75">
      <c r="A8" t="s">
        <v>15</v>
      </c>
      <c r="B8" t="s">
        <v>21</v>
      </c>
      <c r="C8" t="s">
        <v>8</v>
      </c>
      <c r="D8" t="s">
        <v>3</v>
      </c>
      <c r="E8" t="s">
        <v>8</v>
      </c>
      <c r="F8" t="s">
        <v>4</v>
      </c>
      <c r="G8" t="s">
        <v>8</v>
      </c>
      <c r="H8" t="s">
        <v>7</v>
      </c>
      <c r="I8" t="s">
        <v>3</v>
      </c>
    </row>
    <row r="9" spans="1:9" ht="12.75">
      <c r="A9" t="s">
        <v>25</v>
      </c>
      <c r="B9" t="s">
        <v>19</v>
      </c>
      <c r="C9" t="s">
        <v>5</v>
      </c>
      <c r="D9" t="s">
        <v>5</v>
      </c>
      <c r="E9" t="s">
        <v>3</v>
      </c>
      <c r="F9" t="s">
        <v>8</v>
      </c>
      <c r="G9" t="s">
        <v>5</v>
      </c>
      <c r="H9" t="s">
        <v>5</v>
      </c>
      <c r="I9" t="s">
        <v>3</v>
      </c>
    </row>
    <row r="10" spans="1:9" ht="12.75">
      <c r="A10" t="s">
        <v>28</v>
      </c>
      <c r="B10" t="s">
        <v>19</v>
      </c>
      <c r="C10" t="s">
        <v>3</v>
      </c>
      <c r="D10" t="s">
        <v>16</v>
      </c>
      <c r="E10" t="s">
        <v>7</v>
      </c>
      <c r="F10" t="s">
        <v>7</v>
      </c>
      <c r="G10" t="s">
        <v>3</v>
      </c>
      <c r="H10" t="s">
        <v>2</v>
      </c>
      <c r="I10" t="s">
        <v>7</v>
      </c>
    </row>
    <row r="11" spans="1:9" ht="12.75">
      <c r="A11" t="s">
        <v>10</v>
      </c>
      <c r="B11" t="s">
        <v>19</v>
      </c>
      <c r="C11" t="s">
        <v>3</v>
      </c>
      <c r="D11" t="s">
        <v>8</v>
      </c>
      <c r="E11" t="s">
        <v>2</v>
      </c>
      <c r="F11" t="s">
        <v>13</v>
      </c>
      <c r="G11" t="s">
        <v>13</v>
      </c>
      <c r="H11" t="s">
        <v>3</v>
      </c>
      <c r="I11" t="s">
        <v>4</v>
      </c>
    </row>
    <row r="12" spans="1:9" ht="12.75">
      <c r="A12" t="s">
        <v>17</v>
      </c>
      <c r="B12" t="s">
        <v>19</v>
      </c>
      <c r="C12" t="s">
        <v>7</v>
      </c>
      <c r="D12" t="s">
        <v>7</v>
      </c>
      <c r="E12" t="s">
        <v>16</v>
      </c>
      <c r="F12" t="s">
        <v>3</v>
      </c>
      <c r="G12" t="s">
        <v>7</v>
      </c>
      <c r="H12" t="s">
        <v>8</v>
      </c>
      <c r="I12" t="s">
        <v>3</v>
      </c>
    </row>
    <row r="13" spans="1:9" ht="12.75">
      <c r="A13" t="s">
        <v>24</v>
      </c>
      <c r="B13" t="s">
        <v>19</v>
      </c>
      <c r="C13" t="s">
        <v>9</v>
      </c>
      <c r="D13" t="s">
        <v>13</v>
      </c>
      <c r="E13" t="s">
        <v>3</v>
      </c>
      <c r="F13" t="s">
        <v>9</v>
      </c>
      <c r="G13" t="s">
        <v>9</v>
      </c>
      <c r="H13" t="s">
        <v>3</v>
      </c>
      <c r="I13" t="s">
        <v>13</v>
      </c>
    </row>
    <row r="14" spans="1:9" ht="12.75">
      <c r="A14" t="s">
        <v>27</v>
      </c>
      <c r="B14" t="s">
        <v>20</v>
      </c>
      <c r="C14" t="s">
        <v>2</v>
      </c>
      <c r="D14" t="s">
        <v>3</v>
      </c>
      <c r="E14" t="s">
        <v>11</v>
      </c>
      <c r="F14" t="s">
        <v>2</v>
      </c>
      <c r="G14" t="s">
        <v>3</v>
      </c>
      <c r="H14" t="s">
        <v>13</v>
      </c>
      <c r="I14" t="s">
        <v>8</v>
      </c>
    </row>
    <row r="15" spans="3:9" ht="12.75">
      <c r="C15" t="s">
        <v>38</v>
      </c>
      <c r="D15" t="s">
        <v>38</v>
      </c>
      <c r="E15" t="s">
        <v>38</v>
      </c>
      <c r="F15" t="s">
        <v>38</v>
      </c>
      <c r="G15" t="s">
        <v>38</v>
      </c>
      <c r="H15" t="s">
        <v>38</v>
      </c>
      <c r="I15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Aldhizer</dc:creator>
  <cp:keywords/>
  <dc:description/>
  <cp:lastModifiedBy>Eric Aldhizer</cp:lastModifiedBy>
  <cp:lastPrinted>2006-07-12T03:06:50Z</cp:lastPrinted>
  <dcterms:created xsi:type="dcterms:W3CDTF">2006-05-27T03:02:02Z</dcterms:created>
  <dcterms:modified xsi:type="dcterms:W3CDTF">2007-04-01T21:10:41Z</dcterms:modified>
  <cp:category/>
  <cp:version/>
  <cp:contentType/>
  <cp:contentStatus/>
</cp:coreProperties>
</file>